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F195"/>
  <c r="G195"/>
  <c r="J195"/>
  <c r="I195"/>
  <c r="H195"/>
  <c r="L176"/>
  <c r="J176"/>
  <c r="F176"/>
  <c r="I176"/>
  <c r="H176"/>
  <c r="H157"/>
  <c r="J157"/>
  <c r="F157"/>
  <c r="L157"/>
  <c r="F138"/>
  <c r="G119"/>
  <c r="H119"/>
  <c r="J119"/>
  <c r="I119"/>
  <c r="L119"/>
  <c r="F119"/>
  <c r="L100"/>
  <c r="G100"/>
  <c r="I100"/>
  <c r="H100"/>
  <c r="F100"/>
  <c r="J100"/>
  <c r="G81"/>
  <c r="L81"/>
  <c r="J81"/>
  <c r="I81"/>
  <c r="H81"/>
  <c r="F81"/>
  <c r="L62"/>
  <c r="G62"/>
  <c r="I62"/>
  <c r="H62"/>
  <c r="J62"/>
  <c r="F62"/>
  <c r="L43"/>
  <c r="G43"/>
  <c r="I43"/>
  <c r="H43"/>
  <c r="J43"/>
  <c r="F43"/>
  <c r="I24"/>
  <c r="H24"/>
  <c r="G24"/>
  <c r="J24"/>
  <c r="F24"/>
  <c r="L24"/>
  <c r="L196" l="1"/>
  <c r="H196"/>
  <c r="G196"/>
  <c r="I196"/>
  <c r="J196"/>
  <c r="F196"/>
</calcChain>
</file>

<file path=xl/sharedStrings.xml><?xml version="1.0" encoding="utf-8"?>
<sst xmlns="http://schemas.openxmlformats.org/spreadsheetml/2006/main" count="366" uniqueCount="148">
  <si>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</si>
  <si>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</si>
  <si>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</si>
  <si>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</si>
  <si>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</si>
  <si>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</si>
  <si>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</si>
  <si>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</si>
  <si>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</si>
  <si>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</si>
  <si>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</si>
  <si>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</si>
  <si>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</si>
  <si>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</si>
  <si>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</si>
  <si>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</si>
  <si>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</si>
  <si>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</si>
  <si>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</si>
  <si>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</si>
  <si>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</si>
  <si>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</si>
  <si>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</si>
  <si>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</si>
  <si>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</si>
  <si>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</si>
  <si>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</si>
  <si>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</si>
  <si>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</si>
  <si>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</si>
  <si>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</si>
  <si>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</si>
  <si>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</si>
  <si>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</si>
  <si>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</si>
  <si>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</si>
  <si>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</si>
  <si>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</si>
  <si>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</si>
  <si>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 директора школы:</t>
  </si>
  <si>
    <t>Поляков А.А.</t>
  </si>
  <si>
    <t>МБОУ КР ОО "Кривчиковская СОШ"</t>
  </si>
  <si>
    <t>каша гречневая молочная</t>
  </si>
  <si>
    <t>140.64</t>
  </si>
  <si>
    <t>чай с сахаром и витамином С</t>
  </si>
  <si>
    <t>хлеб пшеничный</t>
  </si>
  <si>
    <t>суп картофельный с макаронными изделиями</t>
  </si>
  <si>
    <t>17.36</t>
  </si>
  <si>
    <t>птица отварная</t>
  </si>
  <si>
    <t>23.04.</t>
  </si>
  <si>
    <t>рагу из овощей</t>
  </si>
  <si>
    <t>Компот из сухофруктов с витамином СКомпот из сухофруктов с витамином С</t>
  </si>
  <si>
    <t>хлеб ржаной</t>
  </si>
  <si>
    <t>фрукт</t>
  </si>
  <si>
    <t>19.66</t>
  </si>
  <si>
    <t>йогурт</t>
  </si>
  <si>
    <t>33.50</t>
  </si>
  <si>
    <t>Каша молочная из риса</t>
  </si>
  <si>
    <t>Чай с сахаром</t>
  </si>
  <si>
    <t>Хлеб пшеничный</t>
  </si>
  <si>
    <t>салат витаминный</t>
  </si>
  <si>
    <t>0.00</t>
  </si>
  <si>
    <t>суп картофельный с горохом</t>
  </si>
  <si>
    <t>24.00</t>
  </si>
  <si>
    <t>картофельное пюре</t>
  </si>
  <si>
    <t>24.30</t>
  </si>
  <si>
    <t>рыба припущенная</t>
  </si>
  <si>
    <t xml:space="preserve"> 4.74</t>
  </si>
  <si>
    <t>сок</t>
  </si>
  <si>
    <t>18.30</t>
  </si>
  <si>
    <t>Каша пшенная молочная с маслом</t>
  </si>
  <si>
    <t>Салат из белокочанной капусты с растительным маслом</t>
  </si>
  <si>
    <t>7.00</t>
  </si>
  <si>
    <t>Плов из птицы</t>
  </si>
  <si>
    <t>33.40</t>
  </si>
  <si>
    <t>Кисель из концентрата на плодовых или ягодных экстратах с витамином С</t>
  </si>
  <si>
    <t>Кондитерское изделие</t>
  </si>
  <si>
    <t>21.99</t>
  </si>
  <si>
    <t>суп молочный с макаронными изделиями</t>
  </si>
  <si>
    <t>чай с сахаром</t>
  </si>
  <si>
    <t>винегрет с растительным маслом</t>
  </si>
  <si>
    <t>2.00</t>
  </si>
  <si>
    <t>борщ с капустой и картофелем</t>
  </si>
  <si>
    <t>гуляш</t>
  </si>
  <si>
    <t>Йогурт</t>
  </si>
  <si>
    <t>каша молочная из манной крупы</t>
  </si>
  <si>
    <t>салат из свеклы отварной с растительным маслом</t>
  </si>
  <si>
    <t>щи из свежей капусты с картофелем</t>
  </si>
  <si>
    <t>17.00</t>
  </si>
  <si>
    <t>печень говяжья  тушеная</t>
  </si>
  <si>
    <t>24.67</t>
  </si>
  <si>
    <t>макаронные изделия отварные</t>
  </si>
  <si>
    <t>конд.изделие</t>
  </si>
  <si>
    <t>23.00</t>
  </si>
  <si>
    <t>каша молочная из риса</t>
  </si>
  <si>
    <t>Соленый огурец с растительным маслом</t>
  </si>
  <si>
    <t>Сок</t>
  </si>
  <si>
    <t>14.50</t>
  </si>
  <si>
    <t xml:space="preserve">хлеб пшеничный </t>
  </si>
  <si>
    <t xml:space="preserve"> чай с сахаром</t>
  </si>
  <si>
    <t xml:space="preserve"> 1.84</t>
  </si>
  <si>
    <t xml:space="preserve"> 1.66</t>
  </si>
  <si>
    <t xml:space="preserve"> Яйцо вареное</t>
  </si>
  <si>
    <t xml:space="preserve"> 6.58</t>
  </si>
  <si>
    <t xml:space="preserve"> 15.00</t>
  </si>
  <si>
    <t>вареники ленивые с маслом</t>
  </si>
  <si>
    <t xml:space="preserve"> 24.60</t>
  </si>
  <si>
    <t xml:space="preserve"> Кофейный напиток</t>
  </si>
  <si>
    <t xml:space="preserve"> 33.50</t>
  </si>
  <si>
    <t xml:space="preserve"> Хлеб пшеничный</t>
  </si>
  <si>
    <t>Хлеб ржаной</t>
  </si>
  <si>
    <t>кондитерское изделие</t>
  </si>
  <si>
    <t xml:space="preserve"> 9.78</t>
  </si>
  <si>
    <t>Каша молочная из гречневой крупы</t>
  </si>
  <si>
    <t xml:space="preserve">Рассольник Ленинградский </t>
  </si>
  <si>
    <t>печень говяжья тушеная</t>
  </si>
  <si>
    <t xml:space="preserve"> 13.00</t>
  </si>
  <si>
    <t xml:space="preserve"> 14.42</t>
  </si>
  <si>
    <t xml:space="preserve"> 5.00</t>
  </si>
  <si>
    <t xml:space="preserve"> 18.30</t>
  </si>
  <si>
    <t>28.00</t>
  </si>
  <si>
    <t>298.47</t>
  </si>
  <si>
    <t xml:space="preserve"> суп рыбный</t>
  </si>
  <si>
    <t xml:space="preserve"> 17.00</t>
  </si>
  <si>
    <t>145.20</t>
  </si>
  <si>
    <t>15.17</t>
  </si>
  <si>
    <t>Компот из сухофруктов с витамином С</t>
  </si>
  <si>
    <t xml:space="preserve"> 4.70</t>
  </si>
  <si>
    <t xml:space="preserve"> 1.50</t>
  </si>
  <si>
    <t xml:space="preserve"> 2.94</t>
  </si>
  <si>
    <t xml:space="preserve"> 2.66</t>
  </si>
  <si>
    <t xml:space="preserve"> 1.58</t>
  </si>
  <si>
    <t xml:space="preserve"> 10.72</t>
  </si>
  <si>
    <t xml:space="preserve"> 11.60</t>
  </si>
  <si>
    <t xml:space="preserve"> 10.49</t>
  </si>
  <si>
    <t xml:space="preserve">Чай с сахаром </t>
  </si>
  <si>
    <t>13.00</t>
  </si>
  <si>
    <t xml:space="preserve"> гречка отварная рассыпчатая</t>
  </si>
  <si>
    <t>13.30</t>
  </si>
  <si>
    <t xml:space="preserve"> борщ с капустой и картофелем</t>
  </si>
  <si>
    <t>12.00</t>
  </si>
  <si>
    <t>13.56</t>
  </si>
  <si>
    <t xml:space="preserve"> гуляш</t>
  </si>
  <si>
    <t xml:space="preserve"> 2.00</t>
  </si>
  <si>
    <t xml:space="preserve"> кисель</t>
  </si>
  <si>
    <t xml:space="preserve"> 14.00</t>
  </si>
  <si>
    <t xml:space="preserve"> 33.40</t>
  </si>
  <si>
    <t xml:space="preserve"> сок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</si>
</sst>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1" fillId="4" borderId="24" xfId="0" applyFont="1" applyFill="1" applyBorder="1" applyAlignment="1" applyProtection="1">
      <alignment vertical="center" wrapText="1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11" fillId="4" borderId="26" xfId="0" applyFont="1" applyFill="1" applyBorder="1" applyAlignment="1" applyProtection="1">
      <alignment vertical="center" wrapText="1"/>
      <protection locked="0"/>
    </xf>
    <xf numFmtId="0" fontId="11" fillId="4" borderId="27" xfId="0" applyFont="1" applyFill="1" applyBorder="1" applyAlignment="1" applyProtection="1">
      <alignment vertical="center" wrapText="1"/>
      <protection locked="0"/>
    </xf>
    <xf numFmtId="0" fontId="12" fillId="4" borderId="28" xfId="0" applyFont="1" applyFill="1" applyBorder="1" applyAlignment="1" applyProtection="1">
      <alignment horizontal="center"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1" fontId="0" fillId="4" borderId="23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14" fillId="4" borderId="28" xfId="0" applyFont="1" applyFill="1" applyBorder="1" applyAlignment="1" applyProtection="1">
      <alignment horizontal="center" vertical="center" wrapText="1"/>
      <protection locked="0"/>
    </xf>
    <xf numFmtId="0" fontId="14" fillId="4" borderId="29" xfId="0" applyFont="1" applyFill="1" applyBorder="1" applyAlignment="1" applyProtection="1">
      <alignment horizontal="center" vertical="center" wrapText="1"/>
      <protection locked="0"/>
    </xf>
    <xf numFmtId="0" fontId="11" fillId="4" borderId="29" xfId="0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1" fillId="4" borderId="28" xfId="0" applyFont="1" applyFill="1" applyBorder="1" applyAlignment="1" applyProtection="1">
      <alignment horizontal="center" vertical="center" wrapText="1"/>
      <protection locked="0"/>
    </xf>
    <xf numFmtId="0" fontId="11" fillId="4" borderId="28" xfId="0" applyFont="1" applyFill="1" applyBorder="1" applyAlignment="1" applyProtection="1">
      <alignment horizontal="right" vertical="center" wrapText="1"/>
      <protection locked="0"/>
    </xf>
    <xf numFmtId="0" fontId="11" fillId="4" borderId="24" xfId="0" applyFont="1" applyFill="1" applyBorder="1" applyAlignment="1" applyProtection="1">
      <alignment horizontal="right" vertical="center" wrapText="1"/>
      <protection locked="0"/>
    </xf>
    <xf numFmtId="0" fontId="12" fillId="4" borderId="24" xfId="0" applyFont="1" applyFill="1" applyBorder="1" applyAlignment="1" applyProtection="1">
      <alignment horizontal="right" vertical="center"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11" fillId="4" borderId="30" xfId="0" applyFont="1" applyFill="1" applyBorder="1" applyAlignment="1" applyProtection="1">
      <alignment vertical="center" wrapText="1"/>
      <protection locked="0"/>
    </xf>
    <xf numFmtId="0" fontId="0" fillId="4" borderId="3" xfId="0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0" fontId="14" fillId="4" borderId="31" xfId="0" applyFont="1" applyFill="1" applyBorder="1" applyAlignment="1" applyProtection="1">
      <alignment horizontal="center" vertical="center" wrapText="1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4" zoomScaleNormal="84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G199" sqref="G19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4" t="s">
        <v>41</v>
      </c>
      <c r="D1" s="105"/>
      <c r="E1" s="105"/>
      <c r="F1" s="12" t="s">
        <v>16</v>
      </c>
      <c r="G1" s="2" t="s">
        <v>17</v>
      </c>
      <c r="H1" s="106" t="s">
        <v>39</v>
      </c>
      <c r="I1" s="106"/>
      <c r="J1" s="106"/>
      <c r="K1" s="106"/>
    </row>
    <row r="2" spans="1:12" ht="18">
      <c r="A2" s="35" t="s">
        <v>6</v>
      </c>
      <c r="C2" s="2"/>
      <c r="G2" s="2" t="s">
        <v>18</v>
      </c>
      <c r="H2" s="106" t="s">
        <v>40</v>
      </c>
      <c r="I2" s="106"/>
      <c r="J2" s="106"/>
      <c r="K2" s="10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270</v>
      </c>
      <c r="G6" s="40">
        <v>3</v>
      </c>
      <c r="H6" s="40">
        <v>1</v>
      </c>
      <c r="I6" s="40">
        <v>7</v>
      </c>
      <c r="J6" s="40" t="s">
        <v>43</v>
      </c>
      <c r="K6" s="41">
        <v>173</v>
      </c>
      <c r="L6" s="40">
        <v>5.5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>
        <v>376</v>
      </c>
      <c r="L8" s="43">
        <v>3.15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2</v>
      </c>
      <c r="H9" s="43">
        <v>1</v>
      </c>
      <c r="I9" s="43">
        <v>10</v>
      </c>
      <c r="J9" s="43">
        <v>103</v>
      </c>
      <c r="K9" s="44"/>
      <c r="L9" s="43">
        <v>1.35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5</v>
      </c>
      <c r="H13" s="19">
        <f t="shared" si="0"/>
        <v>2</v>
      </c>
      <c r="I13" s="19">
        <f t="shared" si="0"/>
        <v>31</v>
      </c>
      <c r="J13" s="19">
        <f t="shared" si="0"/>
        <v>131</v>
      </c>
      <c r="K13" s="25"/>
      <c r="L13" s="19">
        <f t="shared" ref="L13" si="1">SUM(L6:L12)</f>
        <v>10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85" t="s">
        <v>80</v>
      </c>
      <c r="F14" s="43">
        <v>60</v>
      </c>
      <c r="G14" s="43">
        <v>0</v>
      </c>
      <c r="H14" s="43">
        <v>3</v>
      </c>
      <c r="I14" s="43">
        <v>6</v>
      </c>
      <c r="J14" s="43">
        <v>57</v>
      </c>
      <c r="K14" s="44">
        <v>67</v>
      </c>
      <c r="L14" s="43">
        <v>2</v>
      </c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3</v>
      </c>
      <c r="H15" s="43">
        <v>2</v>
      </c>
      <c r="I15" s="43">
        <v>16</v>
      </c>
      <c r="J15" s="43">
        <v>84</v>
      </c>
      <c r="K15" s="44">
        <v>103</v>
      </c>
      <c r="L15" s="43" t="s">
        <v>47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100</v>
      </c>
      <c r="G16" s="43">
        <v>14</v>
      </c>
      <c r="H16" s="43">
        <v>16</v>
      </c>
      <c r="I16" s="43">
        <v>9</v>
      </c>
      <c r="J16" s="43">
        <v>137</v>
      </c>
      <c r="K16" s="44">
        <v>312</v>
      </c>
      <c r="L16" s="50" t="s">
        <v>49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200</v>
      </c>
      <c r="G17" s="43">
        <v>2</v>
      </c>
      <c r="H17" s="43">
        <v>2</v>
      </c>
      <c r="I17" s="43">
        <v>19</v>
      </c>
      <c r="J17" s="43">
        <v>179</v>
      </c>
      <c r="K17" s="44">
        <v>143</v>
      </c>
      <c r="L17" s="43">
        <v>5</v>
      </c>
    </row>
    <row r="18" spans="1:12" ht="25.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14</v>
      </c>
      <c r="H18" s="43">
        <v>15</v>
      </c>
      <c r="I18" s="43">
        <v>0</v>
      </c>
      <c r="J18" s="43">
        <v>94</v>
      </c>
      <c r="K18" s="44">
        <v>480</v>
      </c>
      <c r="L18" s="43">
        <v>6.2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35</v>
      </c>
      <c r="G19" s="43">
        <v>1</v>
      </c>
      <c r="H19" s="43">
        <v>0</v>
      </c>
      <c r="I19" s="43">
        <v>9</v>
      </c>
      <c r="J19" s="43">
        <v>103</v>
      </c>
      <c r="K19" s="44"/>
      <c r="L19" s="43">
        <v>1.66</v>
      </c>
    </row>
    <row r="20" spans="1:12" ht="15">
      <c r="A20" s="23"/>
      <c r="B20" s="15"/>
      <c r="C20" s="11"/>
      <c r="D20" s="7" t="s">
        <v>32</v>
      </c>
      <c r="E20" s="42" t="s">
        <v>52</v>
      </c>
      <c r="F20" s="43">
        <v>40</v>
      </c>
      <c r="G20" s="43">
        <v>0</v>
      </c>
      <c r="H20" s="43">
        <v>0</v>
      </c>
      <c r="I20" s="43">
        <v>31</v>
      </c>
      <c r="J20" s="43">
        <v>96</v>
      </c>
      <c r="K20" s="44"/>
      <c r="L20" s="43">
        <v>1.58</v>
      </c>
    </row>
    <row r="21" spans="1:12" ht="15">
      <c r="A21" s="23"/>
      <c r="B21" s="15"/>
      <c r="C21" s="11"/>
      <c r="D21" s="6" t="s">
        <v>53</v>
      </c>
      <c r="E21" s="42" t="s">
        <v>53</v>
      </c>
      <c r="F21" s="43">
        <v>100</v>
      </c>
      <c r="G21" s="43">
        <v>4</v>
      </c>
      <c r="H21" s="43">
        <v>7</v>
      </c>
      <c r="I21" s="43">
        <v>12</v>
      </c>
      <c r="J21" s="43">
        <v>47</v>
      </c>
      <c r="K21" s="44"/>
      <c r="L21" s="43" t="s">
        <v>54</v>
      </c>
    </row>
    <row r="22" spans="1:12" ht="15">
      <c r="A22" s="23"/>
      <c r="B22" s="15"/>
      <c r="C22" s="11"/>
      <c r="D22" s="6"/>
      <c r="E22" s="42" t="s">
        <v>55</v>
      </c>
      <c r="F22" s="43">
        <v>100</v>
      </c>
      <c r="G22" s="43">
        <v>0</v>
      </c>
      <c r="H22" s="43">
        <v>0</v>
      </c>
      <c r="I22" s="43">
        <v>31</v>
      </c>
      <c r="J22" s="43">
        <v>300</v>
      </c>
      <c r="K22" s="44"/>
      <c r="L22" s="43" t="s">
        <v>56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1085</v>
      </c>
      <c r="G23" s="19">
        <f t="shared" ref="G23:J23" si="2">SUM(G14:G22)</f>
        <v>38</v>
      </c>
      <c r="H23" s="19">
        <f t="shared" si="2"/>
        <v>45</v>
      </c>
      <c r="I23" s="19">
        <f t="shared" si="2"/>
        <v>133</v>
      </c>
      <c r="J23" s="19">
        <f t="shared" si="2"/>
        <v>1097</v>
      </c>
      <c r="K23" s="25"/>
      <c r="L23" s="19">
        <f t="shared" ref="L23" si="3">SUM(L14:L22)</f>
        <v>16.439999999999998</v>
      </c>
    </row>
    <row r="24" spans="1:12" ht="15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1595</v>
      </c>
      <c r="G24" s="32">
        <f t="shared" ref="G24:J24" si="4">G13+G23</f>
        <v>43</v>
      </c>
      <c r="H24" s="32">
        <f t="shared" si="4"/>
        <v>47</v>
      </c>
      <c r="I24" s="32">
        <f t="shared" si="4"/>
        <v>164</v>
      </c>
      <c r="J24" s="32">
        <f t="shared" si="4"/>
        <v>1228</v>
      </c>
      <c r="K24" s="32"/>
      <c r="L24" s="32">
        <f t="shared" ref="L24" si="5">L13+L23</f>
        <v>26.439999999999998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270</v>
      </c>
      <c r="G25" s="40">
        <v>11</v>
      </c>
      <c r="H25" s="40">
        <v>9</v>
      </c>
      <c r="I25" s="40">
        <v>13</v>
      </c>
      <c r="J25" s="40">
        <v>197</v>
      </c>
      <c r="K25" s="41">
        <v>174</v>
      </c>
      <c r="L25" s="40">
        <v>5.29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>
        <v>376</v>
      </c>
      <c r="L27" s="43">
        <v>3.36</v>
      </c>
    </row>
    <row r="28" spans="1:12" ht="15">
      <c r="A28" s="14"/>
      <c r="B28" s="15"/>
      <c r="C28" s="11"/>
      <c r="D28" s="7" t="s">
        <v>23</v>
      </c>
      <c r="E28" s="42" t="s">
        <v>59</v>
      </c>
      <c r="F28" s="43">
        <v>40</v>
      </c>
      <c r="G28" s="43">
        <v>2</v>
      </c>
      <c r="H28" s="43">
        <v>1</v>
      </c>
      <c r="I28" s="43">
        <v>10</v>
      </c>
      <c r="J28" s="43">
        <v>103</v>
      </c>
      <c r="K28" s="44"/>
      <c r="L28" s="43">
        <v>1.35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13</v>
      </c>
      <c r="H32" s="19">
        <f t="shared" ref="H32" si="7">SUM(H25:H31)</f>
        <v>10</v>
      </c>
      <c r="I32" s="19">
        <f t="shared" ref="I32" si="8">SUM(I25:I31)</f>
        <v>37</v>
      </c>
      <c r="J32" s="19">
        <f t="shared" ref="J32:L32" si="9">SUM(J25:J31)</f>
        <v>328</v>
      </c>
      <c r="K32" s="25"/>
      <c r="L32" s="19">
        <f t="shared" si="9"/>
        <v>10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85" t="s">
        <v>95</v>
      </c>
      <c r="F33" s="43">
        <v>80</v>
      </c>
      <c r="G33" s="43">
        <v>1</v>
      </c>
      <c r="H33" s="43">
        <v>3</v>
      </c>
      <c r="I33" s="43">
        <v>6</v>
      </c>
      <c r="J33" s="43">
        <v>56</v>
      </c>
      <c r="K33" s="44">
        <v>52</v>
      </c>
      <c r="L33" s="43" t="s">
        <v>81</v>
      </c>
    </row>
    <row r="34" spans="1:12" ht="15">
      <c r="A34" s="14"/>
      <c r="B34" s="15"/>
      <c r="C34" s="11"/>
      <c r="D34" s="7" t="s">
        <v>27</v>
      </c>
      <c r="E34" s="55" t="s">
        <v>87</v>
      </c>
      <c r="F34" s="43">
        <v>250</v>
      </c>
      <c r="G34" s="43">
        <v>1</v>
      </c>
      <c r="H34" s="43">
        <v>2</v>
      </c>
      <c r="I34" s="43">
        <v>10</v>
      </c>
      <c r="J34" s="43">
        <v>68</v>
      </c>
      <c r="K34" s="44">
        <v>88</v>
      </c>
      <c r="L34" s="43" t="s">
        <v>88</v>
      </c>
    </row>
    <row r="35" spans="1:12" ht="15">
      <c r="A35" s="14"/>
      <c r="B35" s="15"/>
      <c r="C35" s="11"/>
      <c r="D35" s="7" t="s">
        <v>28</v>
      </c>
      <c r="E35" s="42" t="s">
        <v>64</v>
      </c>
      <c r="F35" s="43">
        <v>200</v>
      </c>
      <c r="G35" s="43">
        <v>3</v>
      </c>
      <c r="H35" s="43">
        <v>5</v>
      </c>
      <c r="I35" s="43">
        <v>25</v>
      </c>
      <c r="J35" s="43">
        <v>199</v>
      </c>
      <c r="K35" s="44">
        <v>243</v>
      </c>
      <c r="L35" s="43" t="s">
        <v>65</v>
      </c>
    </row>
    <row r="36" spans="1:12" ht="15">
      <c r="A36" s="14"/>
      <c r="B36" s="15"/>
      <c r="C36" s="11"/>
      <c r="D36" s="7" t="s">
        <v>29</v>
      </c>
      <c r="E36" s="42" t="s">
        <v>66</v>
      </c>
      <c r="F36" s="43">
        <v>110</v>
      </c>
      <c r="G36" s="43">
        <v>15</v>
      </c>
      <c r="H36" s="43">
        <v>13</v>
      </c>
      <c r="I36" s="43">
        <v>4</v>
      </c>
      <c r="J36" s="43">
        <v>93</v>
      </c>
      <c r="K36" s="44">
        <v>227</v>
      </c>
      <c r="L36" s="43" t="s">
        <v>67</v>
      </c>
    </row>
    <row r="37" spans="1:12" ht="15">
      <c r="A37" s="14"/>
      <c r="B37" s="15"/>
      <c r="C37" s="11"/>
      <c r="D37" s="7" t="s">
        <v>30</v>
      </c>
      <c r="E37" s="42" t="s">
        <v>68</v>
      </c>
      <c r="F37" s="43">
        <v>200</v>
      </c>
      <c r="G37" s="43">
        <v>2</v>
      </c>
      <c r="H37" s="43">
        <v>1</v>
      </c>
      <c r="I37" s="43">
        <v>10</v>
      </c>
      <c r="J37" s="43">
        <v>55</v>
      </c>
      <c r="K37" s="44"/>
      <c r="L37" s="43" t="s">
        <v>69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35</v>
      </c>
      <c r="G38" s="43">
        <v>1</v>
      </c>
      <c r="H38" s="43">
        <v>0</v>
      </c>
      <c r="I38" s="43">
        <v>9</v>
      </c>
      <c r="J38" s="43">
        <v>103</v>
      </c>
      <c r="K38" s="44"/>
      <c r="L38" s="56" t="s">
        <v>101</v>
      </c>
    </row>
    <row r="39" spans="1:12" ht="15">
      <c r="A39" s="14"/>
      <c r="B39" s="15"/>
      <c r="C39" s="11"/>
      <c r="D39" s="7" t="s">
        <v>32</v>
      </c>
      <c r="E39" s="42" t="s">
        <v>52</v>
      </c>
      <c r="F39" s="43">
        <v>40</v>
      </c>
      <c r="G39" s="43">
        <v>0</v>
      </c>
      <c r="H39" s="43">
        <v>0</v>
      </c>
      <c r="I39" s="43">
        <v>31</v>
      </c>
      <c r="J39" s="43">
        <v>96</v>
      </c>
      <c r="K39" s="44"/>
      <c r="L39" s="56" t="s">
        <v>128</v>
      </c>
    </row>
    <row r="40" spans="1:12" ht="15">
      <c r="A40" s="14"/>
      <c r="B40" s="15"/>
      <c r="C40" s="11"/>
      <c r="D40" s="6"/>
      <c r="E40" s="42" t="s">
        <v>55</v>
      </c>
      <c r="F40" s="43">
        <v>100</v>
      </c>
      <c r="G40" s="43">
        <v>5</v>
      </c>
      <c r="H40" s="43">
        <v>6</v>
      </c>
      <c r="I40" s="43">
        <v>12</v>
      </c>
      <c r="J40" s="43">
        <v>106</v>
      </c>
      <c r="K40" s="44"/>
      <c r="L40" s="43">
        <v>33.5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1015</v>
      </c>
      <c r="G42" s="19">
        <f t="shared" ref="G42" si="10">SUM(G33:G41)</f>
        <v>28</v>
      </c>
      <c r="H42" s="19">
        <f t="shared" ref="H42" si="11">SUM(H33:H41)</f>
        <v>30</v>
      </c>
      <c r="I42" s="19">
        <f t="shared" ref="I42" si="12">SUM(I33:I41)</f>
        <v>107</v>
      </c>
      <c r="J42" s="19">
        <f t="shared" ref="J42:L42" si="13">SUM(J33:J41)</f>
        <v>776</v>
      </c>
      <c r="K42" s="25"/>
      <c r="L42" s="19">
        <f t="shared" si="13"/>
        <v>33.5</v>
      </c>
    </row>
    <row r="43" spans="1:12" ht="15.75" customHeight="1">
      <c r="A43" s="33">
        <f>A25</f>
        <v>1</v>
      </c>
      <c r="B43" s="33">
        <f>B25</f>
        <v>2</v>
      </c>
      <c r="C43" s="107" t="s">
        <v>4</v>
      </c>
      <c r="D43" s="108"/>
      <c r="E43" s="31"/>
      <c r="F43" s="32">
        <f>F32+F42</f>
        <v>1525</v>
      </c>
      <c r="G43" s="32">
        <f t="shared" ref="G43" si="14">G32+G42</f>
        <v>41</v>
      </c>
      <c r="H43" s="32">
        <f t="shared" ref="H43" si="15">H32+H42</f>
        <v>40</v>
      </c>
      <c r="I43" s="32">
        <f t="shared" ref="I43" si="16">I32+I42</f>
        <v>144</v>
      </c>
      <c r="J43" s="32">
        <f t="shared" ref="J43:L43" si="17">J32+J42</f>
        <v>1104</v>
      </c>
      <c r="K43" s="32"/>
      <c r="L43" s="32">
        <f t="shared" si="17"/>
        <v>43.5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70</v>
      </c>
      <c r="F44" s="40">
        <v>270</v>
      </c>
      <c r="G44" s="40">
        <v>5</v>
      </c>
      <c r="H44" s="40">
        <v>6</v>
      </c>
      <c r="I44" s="40">
        <v>15</v>
      </c>
      <c r="J44" s="40">
        <v>141</v>
      </c>
      <c r="K44" s="41">
        <v>173</v>
      </c>
      <c r="L44" s="40">
        <v>5.4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135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376</v>
      </c>
      <c r="L46" s="100" t="s">
        <v>129</v>
      </c>
    </row>
    <row r="47" spans="1:12" ht="1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2</v>
      </c>
      <c r="H47" s="43">
        <v>1</v>
      </c>
      <c r="I47" s="43">
        <v>10</v>
      </c>
      <c r="J47" s="43">
        <v>103</v>
      </c>
      <c r="K47" s="44"/>
      <c r="L47" s="43">
        <v>1.66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7</v>
      </c>
      <c r="H51" s="19">
        <f t="shared" ref="H51" si="19">SUM(H44:H50)</f>
        <v>7</v>
      </c>
      <c r="I51" s="19">
        <f t="shared" ref="I51" si="20">SUM(I44:I50)</f>
        <v>39</v>
      </c>
      <c r="J51" s="19">
        <f t="shared" ref="J51:L51" si="21">SUM(J44:J50)</f>
        <v>272</v>
      </c>
      <c r="K51" s="25"/>
      <c r="L51" s="19">
        <f t="shared" si="21"/>
        <v>7.0600000000000005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2</v>
      </c>
      <c r="H52" s="43">
        <v>4</v>
      </c>
      <c r="I52" s="43">
        <v>9</v>
      </c>
      <c r="J52" s="43">
        <v>32</v>
      </c>
      <c r="K52" s="44">
        <v>45</v>
      </c>
      <c r="L52" s="43" t="s">
        <v>72</v>
      </c>
    </row>
    <row r="53" spans="1:12" ht="15">
      <c r="A53" s="23"/>
      <c r="B53" s="15"/>
      <c r="C53" s="11"/>
      <c r="D53" s="7" t="s">
        <v>27</v>
      </c>
      <c r="E53" s="55" t="s">
        <v>62</v>
      </c>
      <c r="F53" s="43">
        <v>250</v>
      </c>
      <c r="G53" s="43">
        <v>2</v>
      </c>
      <c r="H53" s="43">
        <v>3</v>
      </c>
      <c r="I53" s="43">
        <v>8</v>
      </c>
      <c r="J53" s="43">
        <v>108</v>
      </c>
      <c r="K53" s="44">
        <v>102</v>
      </c>
      <c r="L53" s="43" t="s">
        <v>63</v>
      </c>
    </row>
    <row r="54" spans="1:12" ht="15">
      <c r="A54" s="23"/>
      <c r="B54" s="15"/>
      <c r="C54" s="11"/>
      <c r="D54" s="7" t="s">
        <v>28</v>
      </c>
      <c r="E54" s="42" t="s">
        <v>73</v>
      </c>
      <c r="F54" s="43">
        <v>200</v>
      </c>
      <c r="G54" s="43">
        <v>6</v>
      </c>
      <c r="H54" s="43">
        <v>10</v>
      </c>
      <c r="I54" s="43">
        <v>50</v>
      </c>
      <c r="J54" s="43">
        <v>229</v>
      </c>
      <c r="K54" s="44">
        <v>291</v>
      </c>
      <c r="L54" s="43" t="s">
        <v>74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2</v>
      </c>
      <c r="H56" s="43">
        <v>1</v>
      </c>
      <c r="I56" s="43">
        <v>10</v>
      </c>
      <c r="J56" s="43">
        <v>132</v>
      </c>
      <c r="K56" s="44">
        <v>352</v>
      </c>
      <c r="L56" s="43">
        <v>14.78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35</v>
      </c>
      <c r="G57" s="43">
        <v>1</v>
      </c>
      <c r="H57" s="43">
        <v>0</v>
      </c>
      <c r="I57" s="43">
        <v>9</v>
      </c>
      <c r="J57" s="43">
        <v>103</v>
      </c>
      <c r="K57" s="44"/>
      <c r="L57" s="56" t="s">
        <v>130</v>
      </c>
    </row>
    <row r="58" spans="1:12" ht="15">
      <c r="A58" s="23"/>
      <c r="B58" s="15"/>
      <c r="C58" s="11"/>
      <c r="D58" s="7" t="s">
        <v>32</v>
      </c>
      <c r="E58" s="42" t="s">
        <v>52</v>
      </c>
      <c r="F58" s="43">
        <v>40</v>
      </c>
      <c r="G58" s="43">
        <v>0</v>
      </c>
      <c r="H58" s="43">
        <v>0</v>
      </c>
      <c r="I58" s="43">
        <v>31</v>
      </c>
      <c r="J58" s="43">
        <v>96</v>
      </c>
      <c r="K58" s="44"/>
      <c r="L58" s="56" t="s">
        <v>131</v>
      </c>
    </row>
    <row r="59" spans="1:12" ht="15">
      <c r="A59" s="23"/>
      <c r="B59" s="15"/>
      <c r="C59" s="11"/>
      <c r="D59" s="6"/>
      <c r="E59" s="42" t="s">
        <v>76</v>
      </c>
      <c r="F59" s="43">
        <v>60</v>
      </c>
      <c r="G59" s="43">
        <v>4</v>
      </c>
      <c r="H59" s="43">
        <v>3</v>
      </c>
      <c r="I59" s="43">
        <v>15</v>
      </c>
      <c r="J59" s="43">
        <v>251</v>
      </c>
      <c r="K59" s="44"/>
      <c r="L59" s="43" t="s">
        <v>77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845</v>
      </c>
      <c r="G61" s="19">
        <f t="shared" ref="G61" si="22">SUM(G52:G60)</f>
        <v>17</v>
      </c>
      <c r="H61" s="19">
        <f t="shared" ref="H61" si="23">SUM(H52:H60)</f>
        <v>21</v>
      </c>
      <c r="I61" s="19">
        <f t="shared" ref="I61" si="24">SUM(I52:I60)</f>
        <v>132</v>
      </c>
      <c r="J61" s="19">
        <f t="shared" ref="J61:L61" si="25">SUM(J52:J60)</f>
        <v>951</v>
      </c>
      <c r="K61" s="25"/>
      <c r="L61" s="19">
        <f t="shared" si="25"/>
        <v>14.78</v>
      </c>
    </row>
    <row r="62" spans="1:12" ht="15.75" customHeight="1">
      <c r="A62" s="29">
        <f>A44</f>
        <v>1</v>
      </c>
      <c r="B62" s="30">
        <f>B44</f>
        <v>3</v>
      </c>
      <c r="C62" s="107" t="s">
        <v>4</v>
      </c>
      <c r="D62" s="108"/>
      <c r="E62" s="31"/>
      <c r="F62" s="32">
        <f>F51+F61</f>
        <v>1355</v>
      </c>
      <c r="G62" s="32">
        <f t="shared" ref="G62" si="26">G51+G61</f>
        <v>24</v>
      </c>
      <c r="H62" s="32">
        <f t="shared" ref="H62" si="27">H51+H61</f>
        <v>28</v>
      </c>
      <c r="I62" s="32">
        <f t="shared" ref="I62" si="28">I51+I61</f>
        <v>171</v>
      </c>
      <c r="J62" s="32">
        <f t="shared" ref="J62:L62" si="29">J51+J61</f>
        <v>1223</v>
      </c>
      <c r="K62" s="32"/>
      <c r="L62" s="32">
        <f t="shared" si="29"/>
        <v>21.84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270</v>
      </c>
      <c r="G63" s="40">
        <v>5</v>
      </c>
      <c r="H63" s="40">
        <v>6</v>
      </c>
      <c r="I63" s="40">
        <v>15</v>
      </c>
      <c r="J63" s="40">
        <v>145.19999999999999</v>
      </c>
      <c r="K63" s="41">
        <v>120</v>
      </c>
      <c r="L63" s="40">
        <v>5.5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79</v>
      </c>
      <c r="F65" s="43">
        <v>200</v>
      </c>
      <c r="G65" s="43">
        <v>0</v>
      </c>
      <c r="H65" s="43">
        <v>0</v>
      </c>
      <c r="I65" s="43">
        <v>14</v>
      </c>
      <c r="J65" s="43">
        <v>28</v>
      </c>
      <c r="K65" s="44"/>
      <c r="L65" s="43">
        <v>3.15</v>
      </c>
    </row>
    <row r="66" spans="1:12" ht="1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2</v>
      </c>
      <c r="H66" s="43">
        <v>1</v>
      </c>
      <c r="I66" s="43">
        <v>10</v>
      </c>
      <c r="J66" s="43">
        <v>103</v>
      </c>
      <c r="K66" s="44"/>
      <c r="L66" s="43">
        <v>1.35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7</v>
      </c>
      <c r="H70" s="19">
        <f t="shared" ref="H70" si="31">SUM(H63:H69)</f>
        <v>7</v>
      </c>
      <c r="I70" s="19">
        <f t="shared" ref="I70" si="32">SUM(I63:I69)</f>
        <v>39</v>
      </c>
      <c r="J70" s="19">
        <f t="shared" ref="J70:L70" si="33">SUM(J63:J69)</f>
        <v>276.2</v>
      </c>
      <c r="K70" s="25"/>
      <c r="L70" s="19">
        <f t="shared" si="33"/>
        <v>10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93" t="s">
        <v>60</v>
      </c>
      <c r="F71" s="43">
        <v>60</v>
      </c>
      <c r="G71" s="43">
        <v>2</v>
      </c>
      <c r="H71" s="43">
        <v>1</v>
      </c>
      <c r="I71" s="43">
        <v>3</v>
      </c>
      <c r="J71" s="43">
        <v>56.88</v>
      </c>
      <c r="K71" s="44">
        <v>48</v>
      </c>
      <c r="L71" s="43" t="s">
        <v>61</v>
      </c>
    </row>
    <row r="72" spans="1:12" ht="15.75" thickBot="1">
      <c r="A72" s="23"/>
      <c r="B72" s="15"/>
      <c r="C72" s="11"/>
      <c r="D72" s="7" t="s">
        <v>27</v>
      </c>
      <c r="E72" s="73" t="s">
        <v>114</v>
      </c>
      <c r="F72" s="43">
        <v>250</v>
      </c>
      <c r="G72" s="43">
        <v>2</v>
      </c>
      <c r="H72" s="43">
        <v>2</v>
      </c>
      <c r="I72" s="43">
        <v>12</v>
      </c>
      <c r="J72" s="43">
        <v>122</v>
      </c>
      <c r="K72" s="44">
        <v>96</v>
      </c>
      <c r="L72" s="43" t="s">
        <v>136</v>
      </c>
    </row>
    <row r="73" spans="1:12" ht="15">
      <c r="A73" s="23"/>
      <c r="B73" s="15"/>
      <c r="C73" s="11"/>
      <c r="D73" s="7" t="s">
        <v>28</v>
      </c>
      <c r="E73" s="42" t="s">
        <v>83</v>
      </c>
      <c r="F73" s="43">
        <v>110</v>
      </c>
      <c r="G73" s="43">
        <v>14</v>
      </c>
      <c r="H73" s="43">
        <v>15</v>
      </c>
      <c r="I73" s="43">
        <v>29</v>
      </c>
      <c r="J73" s="43">
        <v>196</v>
      </c>
      <c r="K73" s="44">
        <v>268</v>
      </c>
      <c r="L73" s="100" t="s">
        <v>132</v>
      </c>
    </row>
    <row r="74" spans="1:12" ht="15.75" thickBot="1">
      <c r="A74" s="23"/>
      <c r="B74" s="15"/>
      <c r="C74" s="11"/>
      <c r="D74" s="7" t="s">
        <v>29</v>
      </c>
      <c r="E74" s="63" t="s">
        <v>137</v>
      </c>
      <c r="F74" s="43">
        <v>150</v>
      </c>
      <c r="G74" s="43">
        <v>3</v>
      </c>
      <c r="H74" s="43">
        <v>5</v>
      </c>
      <c r="I74" s="43">
        <v>25</v>
      </c>
      <c r="J74" s="43">
        <v>199</v>
      </c>
      <c r="K74" s="44">
        <v>302</v>
      </c>
      <c r="L74" s="43">
        <v>5</v>
      </c>
    </row>
    <row r="75" spans="1:12" ht="15.75" thickBot="1">
      <c r="A75" s="23"/>
      <c r="B75" s="15"/>
      <c r="C75" s="11"/>
      <c r="D75" s="7" t="s">
        <v>30</v>
      </c>
      <c r="E75" s="63" t="s">
        <v>107</v>
      </c>
      <c r="F75" s="43">
        <v>200</v>
      </c>
      <c r="G75" s="43">
        <v>15</v>
      </c>
      <c r="H75" s="43">
        <v>15</v>
      </c>
      <c r="I75" s="43">
        <v>9</v>
      </c>
      <c r="J75" s="43">
        <v>55</v>
      </c>
      <c r="K75" s="44">
        <v>379</v>
      </c>
      <c r="L75" s="43" t="s">
        <v>138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35</v>
      </c>
      <c r="G76" s="43">
        <v>1</v>
      </c>
      <c r="H76" s="43">
        <v>0</v>
      </c>
      <c r="I76" s="43">
        <v>9</v>
      </c>
      <c r="J76" s="43">
        <v>103</v>
      </c>
      <c r="K76" s="44"/>
      <c r="L76" s="43">
        <v>2.66</v>
      </c>
    </row>
    <row r="77" spans="1:12" ht="1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0</v>
      </c>
      <c r="H77" s="43">
        <v>0</v>
      </c>
      <c r="I77" s="43">
        <v>31</v>
      </c>
      <c r="J77" s="43">
        <v>96</v>
      </c>
      <c r="K77" s="44"/>
      <c r="L77" s="43">
        <v>2.58</v>
      </c>
    </row>
    <row r="78" spans="1:12" ht="15">
      <c r="A78" s="23"/>
      <c r="B78" s="15"/>
      <c r="C78" s="11"/>
      <c r="D78" s="6"/>
      <c r="E78" s="42" t="s">
        <v>84</v>
      </c>
      <c r="F78" s="43">
        <v>100</v>
      </c>
      <c r="G78" s="43">
        <v>5</v>
      </c>
      <c r="H78" s="43">
        <v>6</v>
      </c>
      <c r="I78" s="43">
        <v>12</v>
      </c>
      <c r="J78" s="43">
        <v>106</v>
      </c>
      <c r="K78" s="44"/>
      <c r="L78" s="43" t="s">
        <v>56</v>
      </c>
    </row>
    <row r="79" spans="1:12" ht="15">
      <c r="A79" s="23"/>
      <c r="B79" s="15"/>
      <c r="C79" s="11"/>
      <c r="D79" s="6"/>
      <c r="E79" s="42" t="s">
        <v>53</v>
      </c>
      <c r="F79" s="43">
        <v>100</v>
      </c>
      <c r="G79" s="43">
        <v>4</v>
      </c>
      <c r="H79" s="43">
        <v>7</v>
      </c>
      <c r="I79" s="43">
        <v>12</v>
      </c>
      <c r="J79" s="43">
        <v>47</v>
      </c>
      <c r="K79" s="44"/>
      <c r="L79" s="43" t="s">
        <v>54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1045</v>
      </c>
      <c r="G80" s="19">
        <f t="shared" ref="G80" si="34">SUM(G71:G79)</f>
        <v>46</v>
      </c>
      <c r="H80" s="19">
        <f t="shared" ref="H80" si="35">SUM(H71:H79)</f>
        <v>51</v>
      </c>
      <c r="I80" s="19">
        <f t="shared" ref="I80" si="36">SUM(I71:I79)</f>
        <v>142</v>
      </c>
      <c r="J80" s="19">
        <f t="shared" ref="J80:L80" si="37">SUM(J71:J79)</f>
        <v>980.88</v>
      </c>
      <c r="K80" s="25"/>
      <c r="L80" s="19">
        <f t="shared" si="37"/>
        <v>10.24</v>
      </c>
    </row>
    <row r="81" spans="1:12" ht="15.75" customHeight="1">
      <c r="A81" s="29">
        <f>A63</f>
        <v>1</v>
      </c>
      <c r="B81" s="30">
        <f>B63</f>
        <v>4</v>
      </c>
      <c r="C81" s="107" t="s">
        <v>4</v>
      </c>
      <c r="D81" s="108"/>
      <c r="E81" s="31"/>
      <c r="F81" s="32">
        <f>F70+F80</f>
        <v>1555</v>
      </c>
      <c r="G81" s="32">
        <f t="shared" ref="G81" si="38">G70+G80</f>
        <v>53</v>
      </c>
      <c r="H81" s="32">
        <f t="shared" ref="H81" si="39">H70+H80</f>
        <v>58</v>
      </c>
      <c r="I81" s="32">
        <f t="shared" ref="I81" si="40">I70+I80</f>
        <v>181</v>
      </c>
      <c r="J81" s="32">
        <f t="shared" ref="J81:L81" si="41">J70+J80</f>
        <v>1257.08</v>
      </c>
      <c r="K81" s="32"/>
      <c r="L81" s="32">
        <f t="shared" si="41"/>
        <v>20.240000000000002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270</v>
      </c>
      <c r="G82" s="40">
        <v>12</v>
      </c>
      <c r="H82" s="40">
        <v>13</v>
      </c>
      <c r="I82" s="40">
        <v>17</v>
      </c>
      <c r="J82" s="40">
        <v>192</v>
      </c>
      <c r="K82" s="41">
        <v>173</v>
      </c>
      <c r="L82" s="40">
        <v>5.5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</v>
      </c>
      <c r="H84" s="43">
        <v>0</v>
      </c>
      <c r="I84" s="43">
        <v>14</v>
      </c>
      <c r="J84" s="43">
        <v>28</v>
      </c>
      <c r="K84" s="44">
        <v>376</v>
      </c>
      <c r="L84" s="43">
        <v>3.15</v>
      </c>
    </row>
    <row r="85" spans="1:12" ht="15">
      <c r="A85" s="23"/>
      <c r="B85" s="15"/>
      <c r="C85" s="11"/>
      <c r="D85" s="7" t="s">
        <v>23</v>
      </c>
      <c r="E85" s="42"/>
      <c r="F85" s="43">
        <v>40</v>
      </c>
      <c r="G85" s="43">
        <v>2</v>
      </c>
      <c r="H85" s="43">
        <v>1</v>
      </c>
      <c r="I85" s="43">
        <v>10</v>
      </c>
      <c r="J85" s="43">
        <v>103</v>
      </c>
      <c r="K85" s="44"/>
      <c r="L85" s="43">
        <v>1.35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14</v>
      </c>
      <c r="H89" s="19">
        <f t="shared" ref="H89" si="43">SUM(H82:H88)</f>
        <v>14</v>
      </c>
      <c r="I89" s="19">
        <f t="shared" ref="I89" si="44">SUM(I82:I88)</f>
        <v>41</v>
      </c>
      <c r="J89" s="19">
        <f t="shared" ref="J89:L89" si="45">SUM(J82:J88)</f>
        <v>323</v>
      </c>
      <c r="K89" s="25"/>
      <c r="L89" s="19">
        <f t="shared" si="45"/>
        <v>10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2</v>
      </c>
      <c r="H90" s="43">
        <v>3</v>
      </c>
      <c r="I90" s="43">
        <v>6</v>
      </c>
      <c r="J90" s="43">
        <v>56</v>
      </c>
      <c r="K90" s="44">
        <v>52</v>
      </c>
      <c r="L90" s="43" t="s">
        <v>81</v>
      </c>
    </row>
    <row r="91" spans="1:12" ht="15">
      <c r="A91" s="23"/>
      <c r="B91" s="15"/>
      <c r="C91" s="11"/>
      <c r="D91" s="7" t="s">
        <v>27</v>
      </c>
      <c r="E91" s="55" t="s">
        <v>139</v>
      </c>
      <c r="F91" s="43">
        <v>250</v>
      </c>
      <c r="G91" s="43">
        <v>2</v>
      </c>
      <c r="H91" s="43">
        <v>3</v>
      </c>
      <c r="I91" s="43">
        <v>19</v>
      </c>
      <c r="J91" s="43">
        <v>90</v>
      </c>
      <c r="K91" s="44">
        <v>82</v>
      </c>
      <c r="L91" s="43" t="s">
        <v>140</v>
      </c>
    </row>
    <row r="92" spans="1:12" ht="15">
      <c r="A92" s="23"/>
      <c r="B92" s="15"/>
      <c r="C92" s="11"/>
      <c r="D92" s="7" t="s">
        <v>28</v>
      </c>
      <c r="E92" s="42" t="s">
        <v>89</v>
      </c>
      <c r="F92" s="43">
        <v>100</v>
      </c>
      <c r="G92" s="43">
        <v>1</v>
      </c>
      <c r="H92" s="43">
        <v>3</v>
      </c>
      <c r="I92" s="43">
        <v>23</v>
      </c>
      <c r="J92" s="43">
        <v>179</v>
      </c>
      <c r="K92" s="44">
        <v>244</v>
      </c>
      <c r="L92" s="43" t="s">
        <v>90</v>
      </c>
    </row>
    <row r="93" spans="1:12" ht="15">
      <c r="A93" s="23"/>
      <c r="B93" s="15"/>
      <c r="C93" s="11"/>
      <c r="D93" s="7" t="s">
        <v>29</v>
      </c>
      <c r="E93" s="42" t="s">
        <v>91</v>
      </c>
      <c r="F93" s="43">
        <v>150</v>
      </c>
      <c r="G93" s="43">
        <v>18</v>
      </c>
      <c r="H93" s="43">
        <v>15</v>
      </c>
      <c r="I93" s="43">
        <v>3</v>
      </c>
      <c r="J93" s="43">
        <v>337</v>
      </c>
      <c r="K93" s="44">
        <v>143</v>
      </c>
      <c r="L93" s="100" t="s">
        <v>133</v>
      </c>
    </row>
    <row r="94" spans="1:12" ht="15">
      <c r="A94" s="23"/>
      <c r="B94" s="15"/>
      <c r="C94" s="11"/>
      <c r="D94" s="7" t="s">
        <v>30</v>
      </c>
      <c r="E94" s="55" t="s">
        <v>126</v>
      </c>
      <c r="F94" s="43">
        <v>200</v>
      </c>
      <c r="G94" s="43">
        <v>14</v>
      </c>
      <c r="H94" s="43">
        <v>15</v>
      </c>
      <c r="I94" s="43">
        <v>0</v>
      </c>
      <c r="J94" s="43">
        <v>94</v>
      </c>
      <c r="K94" s="44">
        <v>480</v>
      </c>
      <c r="L94" s="43" t="s">
        <v>141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35</v>
      </c>
      <c r="G95" s="43">
        <v>1</v>
      </c>
      <c r="H95" s="43">
        <v>0</v>
      </c>
      <c r="I95" s="43">
        <v>9</v>
      </c>
      <c r="J95" s="43">
        <v>103</v>
      </c>
      <c r="K95" s="44"/>
      <c r="L95" s="43">
        <v>2.66</v>
      </c>
    </row>
    <row r="96" spans="1:12" ht="15">
      <c r="A96" s="23"/>
      <c r="B96" s="15"/>
      <c r="C96" s="11"/>
      <c r="D96" s="7" t="s">
        <v>32</v>
      </c>
      <c r="E96" s="42" t="s">
        <v>52</v>
      </c>
      <c r="F96" s="43">
        <v>40</v>
      </c>
      <c r="G96" s="43">
        <v>0</v>
      </c>
      <c r="H96" s="43">
        <v>0</v>
      </c>
      <c r="I96" s="43">
        <v>31</v>
      </c>
      <c r="J96" s="43">
        <v>96</v>
      </c>
      <c r="K96" s="44"/>
      <c r="L96" s="43">
        <v>2.58</v>
      </c>
    </row>
    <row r="97" spans="1:12" ht="15">
      <c r="A97" s="23"/>
      <c r="B97" s="15"/>
      <c r="C97" s="11"/>
      <c r="D97" s="6"/>
      <c r="E97" s="42" t="s">
        <v>92</v>
      </c>
      <c r="F97" s="43">
        <v>60</v>
      </c>
      <c r="G97" s="43">
        <v>4</v>
      </c>
      <c r="H97" s="43">
        <v>3</v>
      </c>
      <c r="I97" s="43">
        <v>15</v>
      </c>
      <c r="J97" s="43">
        <v>251</v>
      </c>
      <c r="K97" s="44"/>
      <c r="L97" s="101" t="s">
        <v>134</v>
      </c>
    </row>
    <row r="98" spans="1:12" ht="15">
      <c r="A98" s="23"/>
      <c r="B98" s="15"/>
      <c r="C98" s="11"/>
      <c r="D98" s="6"/>
      <c r="E98" s="42" t="s">
        <v>53</v>
      </c>
      <c r="F98" s="43">
        <v>100</v>
      </c>
      <c r="G98" s="43">
        <v>3</v>
      </c>
      <c r="H98" s="43">
        <v>0</v>
      </c>
      <c r="I98" s="43">
        <v>2</v>
      </c>
      <c r="J98" s="43">
        <v>56</v>
      </c>
      <c r="K98" s="44"/>
      <c r="L98" s="43" t="s">
        <v>93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995</v>
      </c>
      <c r="G99" s="19">
        <f t="shared" ref="G99" si="46">SUM(G90:G98)</f>
        <v>45</v>
      </c>
      <c r="H99" s="19">
        <f t="shared" ref="H99" si="47">SUM(H90:H98)</f>
        <v>42</v>
      </c>
      <c r="I99" s="19">
        <f t="shared" ref="I99" si="48">SUM(I90:I98)</f>
        <v>108</v>
      </c>
      <c r="J99" s="19">
        <f t="shared" ref="J99:L99" si="49">SUM(J90:J98)</f>
        <v>1262</v>
      </c>
      <c r="K99" s="25"/>
      <c r="L99" s="19">
        <f t="shared" si="49"/>
        <v>5.24</v>
      </c>
    </row>
    <row r="100" spans="1:12" ht="15.75" customHeight="1">
      <c r="A100" s="29">
        <f>A82</f>
        <v>1</v>
      </c>
      <c r="B100" s="30">
        <f>B82</f>
        <v>5</v>
      </c>
      <c r="C100" s="107" t="s">
        <v>4</v>
      </c>
      <c r="D100" s="108"/>
      <c r="E100" s="31"/>
      <c r="F100" s="32">
        <f>F89+F99</f>
        <v>1505</v>
      </c>
      <c r="G100" s="32">
        <f t="shared" ref="G100" si="50">G89+G99</f>
        <v>59</v>
      </c>
      <c r="H100" s="32">
        <f t="shared" ref="H100" si="51">H89+H99</f>
        <v>56</v>
      </c>
      <c r="I100" s="32">
        <f t="shared" ref="I100" si="52">I89+I99</f>
        <v>149</v>
      </c>
      <c r="J100" s="32">
        <f t="shared" ref="J100:L100" si="53">J89+J99</f>
        <v>1585</v>
      </c>
      <c r="K100" s="32"/>
      <c r="L100" s="32">
        <f t="shared" si="53"/>
        <v>15.24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94</v>
      </c>
      <c r="F101" s="40">
        <v>270</v>
      </c>
      <c r="G101" s="40">
        <v>4</v>
      </c>
      <c r="H101" s="40">
        <v>6</v>
      </c>
      <c r="I101" s="40">
        <v>14</v>
      </c>
      <c r="J101" s="40">
        <v>197</v>
      </c>
      <c r="K101" s="41">
        <v>174</v>
      </c>
      <c r="L101" s="40">
        <v>5.5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79</v>
      </c>
      <c r="F103" s="43">
        <v>200</v>
      </c>
      <c r="G103" s="43">
        <v>0</v>
      </c>
      <c r="H103" s="43">
        <v>0</v>
      </c>
      <c r="I103" s="43">
        <v>14</v>
      </c>
      <c r="J103" s="43">
        <v>28</v>
      </c>
      <c r="K103" s="44">
        <v>376</v>
      </c>
      <c r="L103" s="43">
        <v>3.15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40</v>
      </c>
      <c r="G104" s="43">
        <v>2</v>
      </c>
      <c r="H104" s="43">
        <v>1</v>
      </c>
      <c r="I104" s="43">
        <v>10</v>
      </c>
      <c r="J104" s="43">
        <v>103</v>
      </c>
      <c r="K104" s="44"/>
      <c r="L104" s="43">
        <v>1.35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6</v>
      </c>
      <c r="H108" s="19">
        <f t="shared" si="54"/>
        <v>7</v>
      </c>
      <c r="I108" s="19">
        <f t="shared" si="54"/>
        <v>38</v>
      </c>
      <c r="J108" s="19">
        <f t="shared" si="54"/>
        <v>328</v>
      </c>
      <c r="K108" s="25"/>
      <c r="L108" s="19">
        <f t="shared" ref="L108" si="55">SUM(L101:L107)</f>
        <v>10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85" t="s">
        <v>80</v>
      </c>
      <c r="F109" s="43">
        <v>60</v>
      </c>
      <c r="G109" s="43">
        <v>0</v>
      </c>
      <c r="H109" s="43">
        <v>3</v>
      </c>
      <c r="I109" s="43">
        <v>6</v>
      </c>
      <c r="J109" s="43">
        <v>57</v>
      </c>
      <c r="K109" s="44">
        <v>67</v>
      </c>
      <c r="L109" s="43" t="s">
        <v>81</v>
      </c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2</v>
      </c>
      <c r="H110" s="43">
        <v>3</v>
      </c>
      <c r="I110" s="43">
        <v>8</v>
      </c>
      <c r="J110" s="43">
        <v>108</v>
      </c>
      <c r="K110" s="44">
        <v>102</v>
      </c>
      <c r="L110" s="43" t="s">
        <v>88</v>
      </c>
    </row>
    <row r="111" spans="1:12" ht="15">
      <c r="A111" s="23"/>
      <c r="B111" s="15"/>
      <c r="C111" s="11"/>
      <c r="D111" s="7" t="s">
        <v>28</v>
      </c>
      <c r="E111" s="55" t="s">
        <v>137</v>
      </c>
      <c r="F111" s="43">
        <v>150</v>
      </c>
      <c r="G111" s="43">
        <v>3</v>
      </c>
      <c r="H111" s="43">
        <v>5</v>
      </c>
      <c r="I111" s="43">
        <v>25</v>
      </c>
      <c r="J111" s="43">
        <v>199</v>
      </c>
      <c r="K111" s="44">
        <v>302</v>
      </c>
      <c r="L111" s="56" t="s">
        <v>118</v>
      </c>
    </row>
    <row r="112" spans="1:12" ht="15">
      <c r="A112" s="23"/>
      <c r="B112" s="15"/>
      <c r="C112" s="11"/>
      <c r="D112" s="7" t="s">
        <v>29</v>
      </c>
      <c r="E112" s="55" t="s">
        <v>142</v>
      </c>
      <c r="F112" s="43">
        <v>110</v>
      </c>
      <c r="G112" s="43">
        <v>14</v>
      </c>
      <c r="H112" s="43">
        <v>15</v>
      </c>
      <c r="I112" s="43">
        <v>29</v>
      </c>
      <c r="J112" s="43">
        <v>29</v>
      </c>
      <c r="K112" s="44">
        <v>268</v>
      </c>
      <c r="L112" s="103">
        <v>26573</v>
      </c>
    </row>
    <row r="113" spans="1:12" ht="15">
      <c r="A113" s="23"/>
      <c r="B113" s="15"/>
      <c r="C113" s="11"/>
      <c r="D113" s="7" t="s">
        <v>30</v>
      </c>
      <c r="E113" s="42" t="s">
        <v>96</v>
      </c>
      <c r="F113" s="43">
        <v>200</v>
      </c>
      <c r="G113" s="43">
        <v>1</v>
      </c>
      <c r="H113" s="43">
        <v>0</v>
      </c>
      <c r="I113" s="43">
        <v>20</v>
      </c>
      <c r="J113" s="43">
        <v>132</v>
      </c>
      <c r="K113" s="44"/>
      <c r="L113" s="43" t="s">
        <v>97</v>
      </c>
    </row>
    <row r="114" spans="1:12" ht="15">
      <c r="A114" s="23"/>
      <c r="B114" s="15"/>
      <c r="C114" s="11"/>
      <c r="D114" s="7" t="s">
        <v>31</v>
      </c>
      <c r="E114" s="42" t="s">
        <v>98</v>
      </c>
      <c r="F114" s="43">
        <v>35</v>
      </c>
      <c r="G114" s="43">
        <v>1</v>
      </c>
      <c r="H114" s="43">
        <v>0</v>
      </c>
      <c r="I114" s="43">
        <v>9</v>
      </c>
      <c r="J114" s="43">
        <v>103</v>
      </c>
      <c r="K114" s="44"/>
      <c r="L114" s="43">
        <v>2.66</v>
      </c>
    </row>
    <row r="115" spans="1:12" ht="15">
      <c r="A115" s="23"/>
      <c r="B115" s="15"/>
      <c r="C115" s="11"/>
      <c r="D115" s="7" t="s">
        <v>32</v>
      </c>
      <c r="E115" s="42" t="s">
        <v>52</v>
      </c>
      <c r="F115" s="43">
        <v>40</v>
      </c>
      <c r="G115" s="43">
        <v>0</v>
      </c>
      <c r="H115" s="43">
        <v>0</v>
      </c>
      <c r="I115" s="43">
        <v>31</v>
      </c>
      <c r="J115" s="43">
        <v>96</v>
      </c>
      <c r="K115" s="44"/>
      <c r="L115" s="43">
        <v>2.58</v>
      </c>
    </row>
    <row r="116" spans="1:12" ht="15">
      <c r="A116" s="23"/>
      <c r="B116" s="15"/>
      <c r="C116" s="11"/>
      <c r="D116" s="6"/>
      <c r="E116" s="42" t="s">
        <v>53</v>
      </c>
      <c r="F116" s="43">
        <v>100</v>
      </c>
      <c r="G116" s="43">
        <v>3</v>
      </c>
      <c r="H116" s="43">
        <v>0</v>
      </c>
      <c r="I116" s="43">
        <v>2</v>
      </c>
      <c r="J116" s="43">
        <v>47</v>
      </c>
      <c r="K116" s="44"/>
      <c r="L116" s="43">
        <v>21.24</v>
      </c>
    </row>
    <row r="117" spans="1:12" ht="15">
      <c r="A117" s="23"/>
      <c r="B117" s="15"/>
      <c r="C117" s="11"/>
      <c r="D117" s="6"/>
      <c r="E117" s="42" t="s">
        <v>55</v>
      </c>
      <c r="F117" s="43">
        <v>100</v>
      </c>
      <c r="G117" s="43">
        <v>5</v>
      </c>
      <c r="H117" s="43">
        <v>6</v>
      </c>
      <c r="I117" s="43">
        <v>12</v>
      </c>
      <c r="J117" s="43">
        <v>57</v>
      </c>
      <c r="K117" s="44"/>
      <c r="L117" s="43" t="s">
        <v>56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1045</v>
      </c>
      <c r="G118" s="19">
        <f t="shared" ref="G118:J118" si="56">SUM(G109:G117)</f>
        <v>29</v>
      </c>
      <c r="H118" s="19">
        <f t="shared" si="56"/>
        <v>32</v>
      </c>
      <c r="I118" s="19">
        <f t="shared" si="56"/>
        <v>142</v>
      </c>
      <c r="J118" s="19">
        <f t="shared" si="56"/>
        <v>828</v>
      </c>
      <c r="K118" s="25"/>
      <c r="L118" s="19">
        <f t="shared" ref="L118" si="57">SUM(L109:L117)</f>
        <v>26599.480000000003</v>
      </c>
    </row>
    <row r="119" spans="1:12" ht="15">
      <c r="A119" s="29">
        <f>A101</f>
        <v>2</v>
      </c>
      <c r="B119" s="30">
        <f>B101</f>
        <v>1</v>
      </c>
      <c r="C119" s="107" t="s">
        <v>4</v>
      </c>
      <c r="D119" s="108"/>
      <c r="E119" s="31"/>
      <c r="F119" s="32">
        <f>F108+F118</f>
        <v>1555</v>
      </c>
      <c r="G119" s="32">
        <f t="shared" ref="G119" si="58">G108+G118</f>
        <v>35</v>
      </c>
      <c r="H119" s="32">
        <f t="shared" ref="H119" si="59">H108+H118</f>
        <v>39</v>
      </c>
      <c r="I119" s="32">
        <f t="shared" ref="I119" si="60">I108+I118</f>
        <v>180</v>
      </c>
      <c r="J119" s="32">
        <f t="shared" ref="J119:L119" si="61">J108+J118</f>
        <v>1156</v>
      </c>
      <c r="K119" s="32"/>
      <c r="L119" s="32">
        <f t="shared" si="61"/>
        <v>26609.480000000003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1" t="s">
        <v>78</v>
      </c>
      <c r="F120" s="40">
        <v>270</v>
      </c>
      <c r="G120" s="53">
        <v>4.9000000000000004</v>
      </c>
      <c r="H120" s="53">
        <v>5.5</v>
      </c>
      <c r="I120" s="54">
        <v>15.17</v>
      </c>
      <c r="J120" s="53">
        <v>145.19999999999999</v>
      </c>
      <c r="K120" s="41">
        <v>120</v>
      </c>
      <c r="L120" s="52">
        <v>6.5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5" t="s">
        <v>99</v>
      </c>
      <c r="F122" s="43">
        <v>200</v>
      </c>
      <c r="G122" s="57">
        <v>0</v>
      </c>
      <c r="H122" s="57">
        <v>0</v>
      </c>
      <c r="I122" s="58">
        <v>14.4</v>
      </c>
      <c r="J122" s="43">
        <v>28</v>
      </c>
      <c r="K122" s="44">
        <v>376</v>
      </c>
      <c r="L122" s="56" t="s">
        <v>100</v>
      </c>
    </row>
    <row r="123" spans="1:12" ht="15">
      <c r="A123" s="14"/>
      <c r="B123" s="15"/>
      <c r="C123" s="11"/>
      <c r="D123" s="7" t="s">
        <v>23</v>
      </c>
      <c r="E123" s="55" t="s">
        <v>45</v>
      </c>
      <c r="F123" s="43">
        <v>40</v>
      </c>
      <c r="G123" s="57">
        <v>2.4</v>
      </c>
      <c r="H123" s="57">
        <v>0.9</v>
      </c>
      <c r="I123" s="58">
        <v>10.08</v>
      </c>
      <c r="J123" s="43">
        <v>103</v>
      </c>
      <c r="K123" s="44"/>
      <c r="L123" s="56" t="s">
        <v>101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7.3000000000000007</v>
      </c>
      <c r="H127" s="19">
        <f t="shared" si="62"/>
        <v>6.4</v>
      </c>
      <c r="I127" s="19">
        <f t="shared" si="62"/>
        <v>39.65</v>
      </c>
      <c r="J127" s="19">
        <f t="shared" si="62"/>
        <v>276.2</v>
      </c>
      <c r="K127" s="25"/>
      <c r="L127" s="19">
        <f t="shared" ref="L127" si="63">SUM(L120:L126)</f>
        <v>6.5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102</v>
      </c>
      <c r="F128" s="43">
        <v>40</v>
      </c>
      <c r="G128" s="59">
        <v>0.3</v>
      </c>
      <c r="H128" s="59">
        <v>1.4</v>
      </c>
      <c r="I128" s="60">
        <v>6</v>
      </c>
      <c r="J128" s="62">
        <v>63</v>
      </c>
      <c r="K128" s="44">
        <v>209</v>
      </c>
      <c r="L128" s="61" t="s">
        <v>103</v>
      </c>
    </row>
    <row r="129" spans="1:12" ht="15.75" thickBot="1">
      <c r="A129" s="14"/>
      <c r="B129" s="15"/>
      <c r="C129" s="11"/>
      <c r="D129" s="7" t="s">
        <v>27</v>
      </c>
      <c r="E129" s="63" t="s">
        <v>82</v>
      </c>
      <c r="F129" s="43">
        <v>250</v>
      </c>
      <c r="G129" s="57">
        <v>1.92</v>
      </c>
      <c r="H129" s="57">
        <v>2.56</v>
      </c>
      <c r="I129" s="64">
        <v>18.559999999999999</v>
      </c>
      <c r="J129" s="65">
        <v>90</v>
      </c>
      <c r="K129" s="44">
        <v>82</v>
      </c>
      <c r="L129" s="56" t="s">
        <v>104</v>
      </c>
    </row>
    <row r="130" spans="1:12" ht="15.75" thickBot="1">
      <c r="A130" s="14"/>
      <c r="B130" s="15"/>
      <c r="C130" s="11"/>
      <c r="D130" s="7" t="s">
        <v>28</v>
      </c>
      <c r="E130" s="63" t="s">
        <v>105</v>
      </c>
      <c r="F130" s="43">
        <v>200</v>
      </c>
      <c r="G130" s="57">
        <v>1.2</v>
      </c>
      <c r="H130" s="57">
        <v>1.42</v>
      </c>
      <c r="I130" s="64">
        <v>17.920000000000002</v>
      </c>
      <c r="J130" s="65">
        <v>230.83</v>
      </c>
      <c r="K130" s="44">
        <v>218</v>
      </c>
      <c r="L130" s="56" t="s">
        <v>106</v>
      </c>
    </row>
    <row r="131" spans="1:12" ht="15.75" thickBot="1">
      <c r="A131" s="14"/>
      <c r="B131" s="15"/>
      <c r="C131" s="11"/>
      <c r="D131" s="7" t="s">
        <v>29</v>
      </c>
      <c r="E131" s="63" t="s">
        <v>107</v>
      </c>
      <c r="F131" s="43">
        <v>200</v>
      </c>
      <c r="G131" s="57">
        <v>15.28</v>
      </c>
      <c r="H131" s="57">
        <v>15</v>
      </c>
      <c r="I131" s="64">
        <v>8.8000000000000007</v>
      </c>
      <c r="J131" s="65">
        <v>55.35</v>
      </c>
      <c r="K131" s="44">
        <v>379</v>
      </c>
      <c r="L131" s="56">
        <v>13.3</v>
      </c>
    </row>
    <row r="132" spans="1:12" ht="15.75" thickBot="1">
      <c r="A132" s="14"/>
      <c r="B132" s="15"/>
      <c r="C132" s="11"/>
      <c r="D132" s="7" t="s">
        <v>30</v>
      </c>
      <c r="E132" s="63" t="s">
        <v>84</v>
      </c>
      <c r="F132" s="43">
        <v>100</v>
      </c>
      <c r="G132" s="57">
        <v>4.5599999999999996</v>
      </c>
      <c r="H132" s="57">
        <v>6.34</v>
      </c>
      <c r="I132" s="64">
        <v>12.3</v>
      </c>
      <c r="J132" s="65">
        <v>106</v>
      </c>
      <c r="K132" s="44"/>
      <c r="L132" s="56" t="s">
        <v>108</v>
      </c>
    </row>
    <row r="133" spans="1:12" ht="15.75" thickBot="1">
      <c r="A133" s="14"/>
      <c r="B133" s="15"/>
      <c r="C133" s="11"/>
      <c r="D133" s="7" t="s">
        <v>31</v>
      </c>
      <c r="E133" s="63" t="s">
        <v>109</v>
      </c>
      <c r="F133" s="57">
        <v>35</v>
      </c>
      <c r="G133" s="57">
        <v>1.4</v>
      </c>
      <c r="H133" s="57">
        <v>0.3</v>
      </c>
      <c r="I133" s="64">
        <v>8.5</v>
      </c>
      <c r="J133" s="65">
        <v>103</v>
      </c>
      <c r="K133" s="44"/>
      <c r="L133" s="56">
        <v>2.66</v>
      </c>
    </row>
    <row r="134" spans="1:12" ht="15.75" thickBot="1">
      <c r="A134" s="14"/>
      <c r="B134" s="15"/>
      <c r="C134" s="11"/>
      <c r="D134" s="7" t="s">
        <v>32</v>
      </c>
      <c r="E134" s="63" t="s">
        <v>110</v>
      </c>
      <c r="F134" s="57">
        <v>40</v>
      </c>
      <c r="G134" s="57">
        <v>0</v>
      </c>
      <c r="H134" s="57">
        <v>0.1</v>
      </c>
      <c r="I134" s="64">
        <v>31.4</v>
      </c>
      <c r="J134" s="65">
        <v>96</v>
      </c>
      <c r="K134" s="44"/>
      <c r="L134" s="56">
        <v>2.58</v>
      </c>
    </row>
    <row r="135" spans="1:12" ht="15">
      <c r="A135" s="14"/>
      <c r="B135" s="15"/>
      <c r="C135" s="11"/>
      <c r="D135" s="6"/>
      <c r="E135" s="66" t="s">
        <v>111</v>
      </c>
      <c r="F135" s="67">
        <v>60</v>
      </c>
      <c r="G135" s="67">
        <v>3.45</v>
      </c>
      <c r="H135" s="67">
        <v>0.32</v>
      </c>
      <c r="I135" s="68">
        <v>1.78</v>
      </c>
      <c r="J135" s="69">
        <v>11.4</v>
      </c>
      <c r="K135" s="44"/>
      <c r="L135" s="70" t="s">
        <v>112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925</v>
      </c>
      <c r="G137" s="19">
        <f t="shared" ref="G137:J137" si="64">SUM(G128:G136)</f>
        <v>28.109999999999996</v>
      </c>
      <c r="H137" s="19">
        <f t="shared" si="64"/>
        <v>27.44</v>
      </c>
      <c r="I137" s="19">
        <f t="shared" si="64"/>
        <v>105.25999999999999</v>
      </c>
      <c r="J137" s="19">
        <f t="shared" si="64"/>
        <v>755.58</v>
      </c>
      <c r="K137" s="25"/>
      <c r="L137" s="19">
        <f t="shared" ref="L137" si="65">SUM(L128:L136)</f>
        <v>18.54</v>
      </c>
    </row>
    <row r="138" spans="1:12" ht="15">
      <c r="A138" s="33">
        <f>A120</f>
        <v>2</v>
      </c>
      <c r="B138" s="33">
        <f>B120</f>
        <v>2</v>
      </c>
      <c r="C138" s="107" t="s">
        <v>4</v>
      </c>
      <c r="D138" s="108"/>
      <c r="E138" s="31"/>
      <c r="F138" s="32">
        <f>F127+F137</f>
        <v>1435</v>
      </c>
      <c r="G138" s="32">
        <f t="shared" ref="G138" si="66">G127+G137</f>
        <v>35.409999999999997</v>
      </c>
      <c r="H138" s="32">
        <f t="shared" ref="H138" si="67">H127+H137</f>
        <v>33.840000000000003</v>
      </c>
      <c r="I138" s="32">
        <f t="shared" ref="I138" si="68">I127+I137</f>
        <v>144.91</v>
      </c>
      <c r="J138" s="32">
        <f t="shared" ref="J138:L138" si="69">J127+J137</f>
        <v>1031.78</v>
      </c>
      <c r="K138" s="32"/>
      <c r="L138" s="32">
        <f t="shared" si="69"/>
        <v>25.04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1" t="s">
        <v>113</v>
      </c>
      <c r="F139" s="40">
        <v>270</v>
      </c>
      <c r="G139" s="53">
        <v>3.09</v>
      </c>
      <c r="H139" s="53">
        <v>0.9</v>
      </c>
      <c r="I139" s="54">
        <v>6.63</v>
      </c>
      <c r="J139" s="53">
        <v>140.63999999999999</v>
      </c>
      <c r="K139" s="41">
        <v>173</v>
      </c>
      <c r="L139" s="71">
        <v>5.5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5" t="s">
        <v>79</v>
      </c>
      <c r="F141" s="57">
        <v>200</v>
      </c>
      <c r="G141" s="57">
        <v>0</v>
      </c>
      <c r="H141" s="57">
        <v>0</v>
      </c>
      <c r="I141" s="58">
        <v>14.4</v>
      </c>
      <c r="J141" s="57">
        <v>28</v>
      </c>
      <c r="K141" s="44">
        <v>376</v>
      </c>
      <c r="L141" s="72">
        <v>3.15</v>
      </c>
    </row>
    <row r="142" spans="1:12" ht="15.75" customHeight="1">
      <c r="A142" s="23"/>
      <c r="B142" s="15"/>
      <c r="C142" s="11"/>
      <c r="D142" s="7" t="s">
        <v>23</v>
      </c>
      <c r="E142" s="55" t="s">
        <v>59</v>
      </c>
      <c r="F142" s="57">
        <v>40</v>
      </c>
      <c r="G142" s="57">
        <v>2.4</v>
      </c>
      <c r="H142" s="57">
        <v>0.9</v>
      </c>
      <c r="I142" s="58">
        <v>10.08</v>
      </c>
      <c r="J142" s="57">
        <v>103</v>
      </c>
      <c r="K142" s="44"/>
      <c r="L142" s="72">
        <v>1.35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5.49</v>
      </c>
      <c r="H146" s="19">
        <f t="shared" si="70"/>
        <v>1.8</v>
      </c>
      <c r="I146" s="19">
        <f t="shared" si="70"/>
        <v>31.11</v>
      </c>
      <c r="J146" s="19">
        <f t="shared" si="70"/>
        <v>271.64</v>
      </c>
      <c r="K146" s="25"/>
      <c r="L146" s="19">
        <f t="shared" ref="L146" si="71">SUM(L139:L145)</f>
        <v>10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3" t="s">
        <v>95</v>
      </c>
      <c r="F147" s="75">
        <v>80</v>
      </c>
      <c r="G147" s="59">
        <v>0.7</v>
      </c>
      <c r="H147" s="59">
        <v>3.3</v>
      </c>
      <c r="I147" s="80">
        <v>6.1</v>
      </c>
      <c r="J147" s="75">
        <v>56</v>
      </c>
      <c r="K147" s="82">
        <v>52</v>
      </c>
      <c r="L147" s="61" t="s">
        <v>143</v>
      </c>
    </row>
    <row r="148" spans="1:12" ht="15.75" thickBot="1">
      <c r="A148" s="23"/>
      <c r="B148" s="15"/>
      <c r="C148" s="11"/>
      <c r="D148" s="7" t="s">
        <v>27</v>
      </c>
      <c r="E148" s="63" t="s">
        <v>122</v>
      </c>
      <c r="F148" s="76">
        <v>250</v>
      </c>
      <c r="G148" s="57">
        <v>1.68</v>
      </c>
      <c r="H148" s="57">
        <v>3</v>
      </c>
      <c r="I148" s="58">
        <v>8</v>
      </c>
      <c r="J148" s="77">
        <v>120</v>
      </c>
      <c r="K148" s="83">
        <v>105</v>
      </c>
      <c r="L148" s="56" t="s">
        <v>123</v>
      </c>
    </row>
    <row r="149" spans="1:12" ht="15.75" thickBot="1">
      <c r="A149" s="23"/>
      <c r="B149" s="15"/>
      <c r="C149" s="11"/>
      <c r="D149" s="7" t="s">
        <v>28</v>
      </c>
      <c r="E149" s="63" t="s">
        <v>115</v>
      </c>
      <c r="F149" s="76">
        <v>110</v>
      </c>
      <c r="G149" s="57">
        <v>1.1499999999999999</v>
      </c>
      <c r="H149" s="57">
        <v>2.7</v>
      </c>
      <c r="I149" s="58">
        <v>23.42</v>
      </c>
      <c r="J149" s="76" t="s">
        <v>121</v>
      </c>
      <c r="K149" s="84">
        <v>244</v>
      </c>
      <c r="L149" s="56" t="s">
        <v>117</v>
      </c>
    </row>
    <row r="150" spans="1:12" ht="15.75" thickBot="1">
      <c r="A150" s="23"/>
      <c r="B150" s="15"/>
      <c r="C150" s="11"/>
      <c r="D150" s="7" t="s">
        <v>29</v>
      </c>
      <c r="E150" s="63" t="s">
        <v>64</v>
      </c>
      <c r="F150" s="77">
        <v>200</v>
      </c>
      <c r="G150" s="57">
        <v>3.15</v>
      </c>
      <c r="H150" s="57">
        <v>4.7</v>
      </c>
      <c r="I150" s="58">
        <v>25.42</v>
      </c>
      <c r="J150" s="76">
        <v>74</v>
      </c>
      <c r="K150" s="83">
        <v>243</v>
      </c>
      <c r="L150" s="56" t="s">
        <v>118</v>
      </c>
    </row>
    <row r="151" spans="1:12" ht="15.75" thickBot="1">
      <c r="A151" s="23"/>
      <c r="B151" s="15"/>
      <c r="C151" s="11"/>
      <c r="D151" s="7" t="s">
        <v>30</v>
      </c>
      <c r="E151" s="63" t="s">
        <v>144</v>
      </c>
      <c r="F151" s="76">
        <v>200</v>
      </c>
      <c r="G151" s="57">
        <v>0.7</v>
      </c>
      <c r="H151" s="57">
        <v>0.3</v>
      </c>
      <c r="I151" s="58">
        <v>8.5</v>
      </c>
      <c r="J151" s="76">
        <v>132</v>
      </c>
      <c r="K151" s="44">
        <v>352</v>
      </c>
      <c r="L151" s="56" t="s">
        <v>145</v>
      </c>
    </row>
    <row r="152" spans="1:12" ht="15.75" thickBot="1">
      <c r="A152" s="23"/>
      <c r="B152" s="15"/>
      <c r="C152" s="11"/>
      <c r="D152" s="7" t="s">
        <v>31</v>
      </c>
      <c r="E152" s="63" t="s">
        <v>59</v>
      </c>
      <c r="F152" s="77">
        <v>35</v>
      </c>
      <c r="G152" s="57">
        <v>1.4</v>
      </c>
      <c r="H152" s="57">
        <v>0.3</v>
      </c>
      <c r="I152" s="58">
        <v>8.5</v>
      </c>
      <c r="J152" s="76">
        <v>103</v>
      </c>
      <c r="K152" s="44"/>
      <c r="L152" s="56">
        <v>2.66</v>
      </c>
    </row>
    <row r="153" spans="1:12" ht="15.75" thickBot="1">
      <c r="A153" s="23"/>
      <c r="B153" s="15"/>
      <c r="C153" s="11"/>
      <c r="D153" s="7" t="s">
        <v>32</v>
      </c>
      <c r="E153" s="63" t="s">
        <v>110</v>
      </c>
      <c r="F153" s="77">
        <v>40</v>
      </c>
      <c r="G153" s="57">
        <v>0.4</v>
      </c>
      <c r="H153" s="57">
        <v>0.1</v>
      </c>
      <c r="I153" s="58">
        <v>31.4</v>
      </c>
      <c r="J153" s="76">
        <v>96</v>
      </c>
      <c r="K153" s="44"/>
      <c r="L153" s="56">
        <v>2.58</v>
      </c>
    </row>
    <row r="154" spans="1:12" ht="15.75" thickBot="1">
      <c r="A154" s="23"/>
      <c r="B154" s="15"/>
      <c r="C154" s="11"/>
      <c r="D154" s="6"/>
      <c r="E154" s="63" t="s">
        <v>76</v>
      </c>
      <c r="F154" s="76">
        <v>60</v>
      </c>
      <c r="G154" s="57">
        <v>3.45</v>
      </c>
      <c r="H154" s="67">
        <v>0.32</v>
      </c>
      <c r="I154" s="81">
        <v>1.78</v>
      </c>
      <c r="J154" s="79">
        <v>250.5</v>
      </c>
      <c r="K154" s="44"/>
      <c r="L154" s="70">
        <v>21.24</v>
      </c>
    </row>
    <row r="155" spans="1:12" ht="15.75" thickBot="1">
      <c r="A155" s="23"/>
      <c r="B155" s="15"/>
      <c r="C155" s="11"/>
      <c r="D155" s="6"/>
      <c r="E155" s="74" t="s">
        <v>53</v>
      </c>
      <c r="F155" s="78">
        <v>100</v>
      </c>
      <c r="G155" s="67">
        <v>4.37</v>
      </c>
      <c r="H155" s="67">
        <v>7.07</v>
      </c>
      <c r="I155" s="81">
        <v>2.4500000000000002</v>
      </c>
      <c r="J155" s="79">
        <v>3.9</v>
      </c>
      <c r="K155" s="44"/>
      <c r="L155" s="70" t="s">
        <v>120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1075</v>
      </c>
      <c r="G156" s="19">
        <f t="shared" ref="G156:J156" si="72">SUM(G147:G155)</f>
        <v>17</v>
      </c>
      <c r="H156" s="19">
        <f t="shared" si="72"/>
        <v>21.79</v>
      </c>
      <c r="I156" s="19">
        <f t="shared" si="72"/>
        <v>115.57000000000001</v>
      </c>
      <c r="J156" s="19">
        <f t="shared" si="72"/>
        <v>835.4</v>
      </c>
      <c r="K156" s="25"/>
      <c r="L156" s="19">
        <f t="shared" ref="L156" si="73">SUM(L147:L155)</f>
        <v>26.479999999999997</v>
      </c>
    </row>
    <row r="157" spans="1:12" ht="15.75" thickBot="1">
      <c r="A157" s="29">
        <f>A139</f>
        <v>2</v>
      </c>
      <c r="B157" s="30">
        <f>B139</f>
        <v>3</v>
      </c>
      <c r="C157" s="107" t="s">
        <v>4</v>
      </c>
      <c r="D157" s="108"/>
      <c r="E157" s="31"/>
      <c r="F157" s="32">
        <f>F146+F156</f>
        <v>1585</v>
      </c>
      <c r="G157" s="32">
        <f t="shared" ref="G157" si="74">G146+G156</f>
        <v>22.490000000000002</v>
      </c>
      <c r="H157" s="32">
        <f t="shared" ref="H157" si="75">H146+H156</f>
        <v>23.59</v>
      </c>
      <c r="I157" s="32">
        <f t="shared" ref="I157" si="76">I146+I156</f>
        <v>146.68</v>
      </c>
      <c r="J157" s="32">
        <f t="shared" ref="J157:L157" si="77">J146+J156</f>
        <v>1107.04</v>
      </c>
      <c r="K157" s="32"/>
      <c r="L157" s="32">
        <f t="shared" si="77"/>
        <v>36.479999999999997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63" t="s">
        <v>70</v>
      </c>
      <c r="F158" s="76">
        <v>270</v>
      </c>
      <c r="G158" s="53">
        <v>5</v>
      </c>
      <c r="H158" s="53">
        <v>6</v>
      </c>
      <c r="I158" s="54" t="s">
        <v>125</v>
      </c>
      <c r="J158" s="76" t="s">
        <v>124</v>
      </c>
      <c r="K158" s="84">
        <v>173</v>
      </c>
      <c r="L158" s="71">
        <v>5.5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>
      <c r="A160" s="23"/>
      <c r="B160" s="15"/>
      <c r="C160" s="11"/>
      <c r="D160" s="7" t="s">
        <v>22</v>
      </c>
      <c r="E160" s="63" t="s">
        <v>79</v>
      </c>
      <c r="F160" s="76">
        <v>200</v>
      </c>
      <c r="G160" s="57">
        <v>0</v>
      </c>
      <c r="H160" s="57">
        <v>0</v>
      </c>
      <c r="I160" s="58">
        <v>14.4</v>
      </c>
      <c r="J160" s="76">
        <v>28</v>
      </c>
      <c r="K160" s="44">
        <v>376</v>
      </c>
      <c r="L160" s="72">
        <v>3.15</v>
      </c>
    </row>
    <row r="161" spans="1:12" ht="15.75" thickBot="1">
      <c r="A161" s="23"/>
      <c r="B161" s="15"/>
      <c r="C161" s="11"/>
      <c r="D161" s="7" t="s">
        <v>23</v>
      </c>
      <c r="E161" s="63" t="s">
        <v>45</v>
      </c>
      <c r="F161" s="76">
        <v>40</v>
      </c>
      <c r="G161" s="57">
        <v>2.4</v>
      </c>
      <c r="H161" s="57">
        <v>0.9</v>
      </c>
      <c r="I161" s="58">
        <v>10.08</v>
      </c>
      <c r="J161" s="76">
        <v>103</v>
      </c>
      <c r="K161" s="44"/>
      <c r="L161" s="72">
        <v>1.35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7.4</v>
      </c>
      <c r="H165" s="19">
        <f t="shared" si="78"/>
        <v>6.9</v>
      </c>
      <c r="I165" s="19">
        <f t="shared" si="78"/>
        <v>24.48</v>
      </c>
      <c r="J165" s="19">
        <f t="shared" si="78"/>
        <v>131</v>
      </c>
      <c r="K165" s="25"/>
      <c r="L165" s="19">
        <f t="shared" ref="L165" si="79">SUM(L158:L164)</f>
        <v>10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85" t="s">
        <v>86</v>
      </c>
      <c r="F166" s="59">
        <v>60</v>
      </c>
      <c r="G166" s="59">
        <v>1.6</v>
      </c>
      <c r="H166" s="59">
        <v>3</v>
      </c>
      <c r="I166" s="80">
        <v>6</v>
      </c>
      <c r="J166" s="88">
        <v>56</v>
      </c>
      <c r="K166" s="86">
        <v>52</v>
      </c>
      <c r="L166" s="61" t="s">
        <v>81</v>
      </c>
    </row>
    <row r="167" spans="1:12" ht="15.75" thickBot="1">
      <c r="A167" s="23"/>
      <c r="B167" s="15"/>
      <c r="C167" s="11"/>
      <c r="D167" s="7" t="s">
        <v>27</v>
      </c>
      <c r="E167" s="73" t="s">
        <v>87</v>
      </c>
      <c r="F167" s="57">
        <v>250</v>
      </c>
      <c r="G167" s="57">
        <v>1</v>
      </c>
      <c r="H167" s="57">
        <v>2</v>
      </c>
      <c r="I167" s="58">
        <v>10</v>
      </c>
      <c r="J167" s="89">
        <v>68</v>
      </c>
      <c r="K167" s="87">
        <v>88</v>
      </c>
      <c r="L167" s="56" t="s">
        <v>123</v>
      </c>
    </row>
    <row r="168" spans="1:12" ht="15.75" thickBot="1">
      <c r="A168" s="23"/>
      <c r="B168" s="15"/>
      <c r="C168" s="11"/>
      <c r="D168" s="7" t="s">
        <v>28</v>
      </c>
      <c r="E168" s="55" t="s">
        <v>91</v>
      </c>
      <c r="F168" s="57">
        <v>150</v>
      </c>
      <c r="G168" s="57">
        <v>18</v>
      </c>
      <c r="H168" s="57">
        <v>15</v>
      </c>
      <c r="I168" s="58">
        <v>3</v>
      </c>
      <c r="J168" s="90">
        <v>337</v>
      </c>
      <c r="K168" s="83">
        <v>143</v>
      </c>
      <c r="L168" s="56" t="s">
        <v>133</v>
      </c>
    </row>
    <row r="169" spans="1:12" ht="15">
      <c r="A169" s="23"/>
      <c r="B169" s="15"/>
      <c r="C169" s="11"/>
      <c r="D169" s="7" t="s">
        <v>29</v>
      </c>
      <c r="E169" s="55" t="s">
        <v>142</v>
      </c>
      <c r="F169" s="43">
        <v>110</v>
      </c>
      <c r="G169" s="43">
        <v>14</v>
      </c>
      <c r="H169" s="43">
        <v>15</v>
      </c>
      <c r="I169" s="43">
        <v>29</v>
      </c>
      <c r="J169" s="43">
        <v>196</v>
      </c>
      <c r="K169" s="44">
        <v>268</v>
      </c>
      <c r="L169" s="103">
        <v>26573</v>
      </c>
    </row>
    <row r="170" spans="1:12" ht="15.75" thickBot="1">
      <c r="A170" s="23"/>
      <c r="B170" s="15"/>
      <c r="C170" s="11"/>
      <c r="D170" s="7" t="s">
        <v>30</v>
      </c>
      <c r="E170" s="55" t="s">
        <v>126</v>
      </c>
      <c r="F170" s="57">
        <v>200</v>
      </c>
      <c r="G170" s="57">
        <v>14</v>
      </c>
      <c r="H170" s="57">
        <v>15</v>
      </c>
      <c r="I170" s="58">
        <v>0</v>
      </c>
      <c r="J170" s="89">
        <v>94</v>
      </c>
      <c r="K170" s="44">
        <v>480</v>
      </c>
      <c r="L170" s="56" t="s">
        <v>141</v>
      </c>
    </row>
    <row r="171" spans="1:12" ht="15.75" thickBot="1">
      <c r="A171" s="23"/>
      <c r="B171" s="15"/>
      <c r="C171" s="11"/>
      <c r="D171" s="7" t="s">
        <v>31</v>
      </c>
      <c r="E171" s="55" t="s">
        <v>45</v>
      </c>
      <c r="F171" s="57">
        <v>35</v>
      </c>
      <c r="G171" s="57">
        <v>1.4</v>
      </c>
      <c r="H171" s="57">
        <v>0.3</v>
      </c>
      <c r="I171" s="58">
        <v>8.5</v>
      </c>
      <c r="J171" s="89">
        <v>103</v>
      </c>
      <c r="K171" s="44"/>
      <c r="L171" s="56">
        <v>2.66</v>
      </c>
    </row>
    <row r="172" spans="1:12" ht="15.75" thickBot="1">
      <c r="A172" s="23"/>
      <c r="B172" s="15"/>
      <c r="C172" s="11"/>
      <c r="D172" s="7" t="s">
        <v>32</v>
      </c>
      <c r="E172" s="55" t="s">
        <v>52</v>
      </c>
      <c r="F172" s="57">
        <v>40</v>
      </c>
      <c r="G172" s="57">
        <v>0.4</v>
      </c>
      <c r="H172" s="57">
        <v>0.1</v>
      </c>
      <c r="I172" s="58">
        <v>31.4</v>
      </c>
      <c r="J172" s="89">
        <v>96</v>
      </c>
      <c r="K172" s="44"/>
      <c r="L172" s="56">
        <v>2.58</v>
      </c>
    </row>
    <row r="173" spans="1:12" ht="15">
      <c r="A173" s="23"/>
      <c r="B173" s="15"/>
      <c r="C173" s="11"/>
      <c r="D173" s="6"/>
      <c r="E173" s="66" t="s">
        <v>53</v>
      </c>
      <c r="F173" s="67">
        <v>100</v>
      </c>
      <c r="G173" s="57">
        <v>4.37</v>
      </c>
      <c r="H173" s="67">
        <v>7.07</v>
      </c>
      <c r="I173" s="81">
        <v>2.4500000000000002</v>
      </c>
      <c r="J173" s="69">
        <v>47</v>
      </c>
      <c r="K173" s="44"/>
      <c r="L173" s="70">
        <v>21.06</v>
      </c>
    </row>
    <row r="174" spans="1:12" ht="15">
      <c r="A174" s="23"/>
      <c r="B174" s="15"/>
      <c r="C174" s="11"/>
      <c r="D174" s="6"/>
      <c r="E174" s="66" t="s">
        <v>55</v>
      </c>
      <c r="F174" s="67">
        <v>100</v>
      </c>
      <c r="G174" s="57">
        <v>4.5599999999999996</v>
      </c>
      <c r="H174" s="67">
        <v>6.34</v>
      </c>
      <c r="I174" s="81">
        <v>12.3</v>
      </c>
      <c r="J174" s="69">
        <v>23</v>
      </c>
      <c r="K174" s="44"/>
      <c r="L174" s="70" t="s">
        <v>56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1045</v>
      </c>
      <c r="G175" s="19">
        <f t="shared" ref="G175:J175" si="80">SUM(G166:G174)</f>
        <v>59.33</v>
      </c>
      <c r="H175" s="19">
        <f t="shared" si="80"/>
        <v>63.81</v>
      </c>
      <c r="I175" s="19">
        <f t="shared" si="80"/>
        <v>102.65</v>
      </c>
      <c r="J175" s="19">
        <f t="shared" si="80"/>
        <v>1020</v>
      </c>
      <c r="K175" s="25"/>
      <c r="L175" s="19">
        <f t="shared" ref="L175" si="81">SUM(L166:L174)</f>
        <v>26599.300000000003</v>
      </c>
    </row>
    <row r="176" spans="1:12" ht="15.75" thickBot="1">
      <c r="A176" s="29">
        <f>A158</f>
        <v>2</v>
      </c>
      <c r="B176" s="30">
        <f>B158</f>
        <v>4</v>
      </c>
      <c r="C176" s="107" t="s">
        <v>4</v>
      </c>
      <c r="D176" s="108"/>
      <c r="E176" s="31"/>
      <c r="F176" s="32">
        <f>F165+F175</f>
        <v>1555</v>
      </c>
      <c r="G176" s="32">
        <f t="shared" ref="G176" si="82">G165+G175</f>
        <v>66.73</v>
      </c>
      <c r="H176" s="32">
        <f t="shared" ref="H176" si="83">H165+H175</f>
        <v>70.710000000000008</v>
      </c>
      <c r="I176" s="32">
        <f t="shared" ref="I176" si="84">I165+I175</f>
        <v>127.13000000000001</v>
      </c>
      <c r="J176" s="32">
        <f t="shared" ref="J176:L176" si="85">J165+J175</f>
        <v>1151</v>
      </c>
      <c r="K176" s="32"/>
      <c r="L176" s="32">
        <f t="shared" si="85"/>
        <v>26609.300000000003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1" t="s">
        <v>85</v>
      </c>
      <c r="F177" s="53">
        <v>270</v>
      </c>
      <c r="G177" s="53">
        <v>12</v>
      </c>
      <c r="H177" s="53">
        <v>13</v>
      </c>
      <c r="I177" s="54">
        <v>17</v>
      </c>
      <c r="J177" s="76">
        <v>192</v>
      </c>
      <c r="K177" s="91">
        <v>173</v>
      </c>
      <c r="L177" s="71">
        <v>5.5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>
      <c r="A179" s="23"/>
      <c r="B179" s="15"/>
      <c r="C179" s="11"/>
      <c r="D179" s="7" t="s">
        <v>22</v>
      </c>
      <c r="E179" s="55" t="s">
        <v>79</v>
      </c>
      <c r="F179" s="57">
        <v>200</v>
      </c>
      <c r="G179" s="57">
        <v>0</v>
      </c>
      <c r="H179" s="57">
        <v>0</v>
      </c>
      <c r="I179" s="58">
        <v>14.4</v>
      </c>
      <c r="J179" s="76">
        <v>28</v>
      </c>
      <c r="K179" s="92">
        <v>376</v>
      </c>
      <c r="L179" s="72">
        <v>3.15</v>
      </c>
    </row>
    <row r="180" spans="1:12" ht="15.75" thickBot="1">
      <c r="A180" s="23"/>
      <c r="B180" s="15"/>
      <c r="C180" s="11"/>
      <c r="D180" s="7" t="s">
        <v>23</v>
      </c>
      <c r="E180" s="55" t="s">
        <v>45</v>
      </c>
      <c r="F180" s="57">
        <v>40</v>
      </c>
      <c r="G180" s="57">
        <v>2.4</v>
      </c>
      <c r="H180" s="57">
        <v>0.9</v>
      </c>
      <c r="I180" s="58">
        <v>10.08</v>
      </c>
      <c r="J180" s="76">
        <v>103</v>
      </c>
      <c r="K180" s="44"/>
      <c r="L180" s="72">
        <v>1.35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14.4</v>
      </c>
      <c r="H184" s="19">
        <f t="shared" si="86"/>
        <v>13.9</v>
      </c>
      <c r="I184" s="19">
        <f t="shared" si="86"/>
        <v>41.48</v>
      </c>
      <c r="J184" s="19">
        <f t="shared" si="86"/>
        <v>323</v>
      </c>
      <c r="K184" s="25"/>
      <c r="L184" s="19">
        <f t="shared" ref="L184" si="87">SUM(L177:L183)</f>
        <v>10</v>
      </c>
    </row>
    <row r="185" spans="1:12" ht="30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93" t="s">
        <v>71</v>
      </c>
      <c r="F185" s="59">
        <v>60</v>
      </c>
      <c r="G185" s="59">
        <v>2</v>
      </c>
      <c r="H185" s="59">
        <v>4</v>
      </c>
      <c r="I185" s="80">
        <v>9</v>
      </c>
      <c r="J185" s="95">
        <v>32</v>
      </c>
      <c r="K185" s="98">
        <v>45</v>
      </c>
      <c r="L185" s="99" t="s">
        <v>72</v>
      </c>
    </row>
    <row r="186" spans="1:12" ht="15.75" thickBot="1">
      <c r="A186" s="23"/>
      <c r="B186" s="15"/>
      <c r="C186" s="11"/>
      <c r="D186" s="7" t="s">
        <v>27</v>
      </c>
      <c r="E186" s="73" t="s">
        <v>114</v>
      </c>
      <c r="F186" s="57">
        <v>250</v>
      </c>
      <c r="G186" s="57">
        <v>2</v>
      </c>
      <c r="H186" s="57">
        <v>2.08</v>
      </c>
      <c r="I186" s="58">
        <v>12</v>
      </c>
      <c r="J186" s="96">
        <v>122</v>
      </c>
      <c r="K186" s="87">
        <v>96</v>
      </c>
      <c r="L186" s="100" t="s">
        <v>116</v>
      </c>
    </row>
    <row r="187" spans="1:12" ht="15.75" thickBot="1">
      <c r="A187" s="23"/>
      <c r="B187" s="15"/>
      <c r="C187" s="11"/>
      <c r="D187" s="7" t="s">
        <v>28</v>
      </c>
      <c r="E187" s="63" t="s">
        <v>73</v>
      </c>
      <c r="F187" s="57">
        <v>200</v>
      </c>
      <c r="G187" s="57">
        <v>6</v>
      </c>
      <c r="H187" s="57">
        <v>10</v>
      </c>
      <c r="I187" s="58">
        <v>50</v>
      </c>
      <c r="J187" s="96">
        <v>229</v>
      </c>
      <c r="K187" s="84">
        <v>291</v>
      </c>
      <c r="L187" s="100" t="s">
        <v>146</v>
      </c>
    </row>
    <row r="188" spans="1:12" ht="15.75" thickBot="1">
      <c r="A188" s="23"/>
      <c r="B188" s="15"/>
      <c r="C188" s="11"/>
      <c r="D188" s="7" t="s">
        <v>29</v>
      </c>
      <c r="E188" s="63"/>
      <c r="F188" s="57"/>
      <c r="G188" s="57"/>
      <c r="H188" s="57"/>
      <c r="I188" s="58"/>
      <c r="J188" s="96"/>
      <c r="K188" s="84"/>
      <c r="L188" s="100"/>
    </row>
    <row r="189" spans="1:12" ht="15.75" thickBot="1">
      <c r="A189" s="23"/>
      <c r="B189" s="15"/>
      <c r="C189" s="11"/>
      <c r="D189" s="7" t="s">
        <v>30</v>
      </c>
      <c r="E189" s="63" t="s">
        <v>147</v>
      </c>
      <c r="F189" s="57">
        <v>200</v>
      </c>
      <c r="G189" s="57">
        <v>2</v>
      </c>
      <c r="H189" s="57">
        <v>1</v>
      </c>
      <c r="I189" s="58">
        <v>10</v>
      </c>
      <c r="J189" s="96">
        <v>55</v>
      </c>
      <c r="K189" s="84"/>
      <c r="L189" s="100" t="s">
        <v>119</v>
      </c>
    </row>
    <row r="190" spans="1:12" ht="15.75" thickBot="1">
      <c r="A190" s="23"/>
      <c r="B190" s="15"/>
      <c r="C190" s="11"/>
      <c r="D190" s="7" t="s">
        <v>31</v>
      </c>
      <c r="E190" s="63" t="s">
        <v>45</v>
      </c>
      <c r="F190" s="57">
        <v>35</v>
      </c>
      <c r="G190" s="57">
        <v>1.4</v>
      </c>
      <c r="H190" s="57">
        <v>0.3</v>
      </c>
      <c r="I190" s="58">
        <v>8.5</v>
      </c>
      <c r="J190" s="96">
        <v>103</v>
      </c>
      <c r="K190" s="44"/>
      <c r="L190" s="100">
        <v>2.66</v>
      </c>
    </row>
    <row r="191" spans="1:12" ht="15.75" thickBot="1">
      <c r="A191" s="23"/>
      <c r="B191" s="15"/>
      <c r="C191" s="11"/>
      <c r="D191" s="7" t="s">
        <v>32</v>
      </c>
      <c r="E191" s="63" t="s">
        <v>52</v>
      </c>
      <c r="F191" s="57">
        <v>40</v>
      </c>
      <c r="G191" s="57">
        <v>0.4</v>
      </c>
      <c r="H191" s="57">
        <v>0.1</v>
      </c>
      <c r="I191" s="58">
        <v>31.4</v>
      </c>
      <c r="J191" s="96">
        <v>96</v>
      </c>
      <c r="K191" s="44"/>
      <c r="L191" s="100">
        <v>2.58</v>
      </c>
    </row>
    <row r="192" spans="1:12" ht="15.75" thickBot="1">
      <c r="A192" s="23"/>
      <c r="B192" s="15"/>
      <c r="C192" s="11"/>
      <c r="D192" s="6"/>
      <c r="E192" s="63" t="s">
        <v>84</v>
      </c>
      <c r="F192" s="67">
        <v>100</v>
      </c>
      <c r="G192" s="67">
        <v>4.5599999999999996</v>
      </c>
      <c r="H192" s="67">
        <v>6.34</v>
      </c>
      <c r="I192" s="81">
        <v>12.3</v>
      </c>
      <c r="J192" s="96">
        <v>106</v>
      </c>
      <c r="K192" s="44"/>
      <c r="L192" s="101" t="s">
        <v>108</v>
      </c>
    </row>
    <row r="193" spans="1:12" ht="15.75" thickBot="1">
      <c r="A193" s="23"/>
      <c r="B193" s="15"/>
      <c r="C193" s="11"/>
      <c r="D193" s="6"/>
      <c r="E193" s="94" t="s">
        <v>53</v>
      </c>
      <c r="F193" s="94">
        <v>100</v>
      </c>
      <c r="G193" s="67">
        <v>4.37</v>
      </c>
      <c r="H193" s="67">
        <v>7.07</v>
      </c>
      <c r="I193" s="81">
        <v>2.4500000000000002</v>
      </c>
      <c r="J193" s="97">
        <v>11</v>
      </c>
      <c r="K193" s="44"/>
      <c r="L193" s="102" t="s">
        <v>127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985</v>
      </c>
      <c r="G194" s="19">
        <f t="shared" ref="G194:J194" si="88">SUM(G185:G193)</f>
        <v>22.73</v>
      </c>
      <c r="H194" s="19">
        <f t="shared" si="88"/>
        <v>30.89</v>
      </c>
      <c r="I194" s="19">
        <f t="shared" si="88"/>
        <v>135.65</v>
      </c>
      <c r="J194" s="19">
        <f t="shared" si="88"/>
        <v>754</v>
      </c>
      <c r="K194" s="25"/>
      <c r="L194" s="19">
        <f t="shared" ref="L194" si="89">SUM(L185:L193)</f>
        <v>5.24</v>
      </c>
    </row>
    <row r="195" spans="1:12" ht="15">
      <c r="A195" s="29">
        <f>A177</f>
        <v>2</v>
      </c>
      <c r="B195" s="30">
        <f>B177</f>
        <v>5</v>
      </c>
      <c r="C195" s="107" t="s">
        <v>4</v>
      </c>
      <c r="D195" s="108"/>
      <c r="E195" s="31"/>
      <c r="F195" s="32">
        <f>F184+F194</f>
        <v>1495</v>
      </c>
      <c r="G195" s="32">
        <f t="shared" ref="G195" si="90">G184+G194</f>
        <v>37.130000000000003</v>
      </c>
      <c r="H195" s="32">
        <f t="shared" ref="H195" si="91">H184+H194</f>
        <v>44.79</v>
      </c>
      <c r="I195" s="32">
        <f t="shared" ref="I195" si="92">I184+I194</f>
        <v>177.13</v>
      </c>
      <c r="J195" s="32">
        <f t="shared" ref="J195:L195" si="93">J184+J194</f>
        <v>1077</v>
      </c>
      <c r="K195" s="32"/>
      <c r="L195" s="32">
        <f t="shared" si="93"/>
        <v>15.24</v>
      </c>
    </row>
    <row r="196" spans="1:12">
      <c r="A196" s="27"/>
      <c r="B196" s="28"/>
      <c r="C196" s="109" t="s">
        <v>5</v>
      </c>
      <c r="D196" s="109"/>
      <c r="E196" s="109"/>
      <c r="F196" s="34">
        <f>(F24+F43+F62+F81+F100+F119+F138+F157+F176+F195)/(IF(F24=0,0,1)+IF(F43=0,0,1)+IF(F62=0,0,1)+IF(F81=0,0,1)+IF(F100=0,0,1)+IF(F119=0,0,1)+IF(F138=0,0,1)+IF(F157=0,0,1)+IF(F176=0,0,1)+IF(F195=0,0,1))</f>
        <v>1516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41.676000000000002</v>
      </c>
      <c r="H196" s="34">
        <f t="shared" si="94"/>
        <v>44.093000000000004</v>
      </c>
      <c r="I196" s="34">
        <f t="shared" si="94"/>
        <v>158.48500000000004</v>
      </c>
      <c r="J196" s="34">
        <f t="shared" si="94"/>
        <v>1191.9900000000002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5342.2800000000007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2024-09-18T19:08:35Z</dcterms:modified>
</cp:coreProperties>
</file>